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65401" windowWidth="10455" windowHeight="9885" tabRatio="601" activeTab="0"/>
  </bookViews>
  <sheets>
    <sheet name="Лист1 (2)" sheetId="1" r:id="rId1"/>
  </sheets>
  <definedNames>
    <definedName name="_xlnm._FilterDatabase" localSheetId="0" hidden="1">'Лист1 (2)'!$A$8:$J$120</definedName>
    <definedName name="_xlnm.Print_Titles" localSheetId="0">'Лист1 (2)'!$7:$8</definedName>
    <definedName name="_xlnm.Print_Area" localSheetId="0">'Лист1 (2)'!$A$1:$J$120</definedName>
  </definedNames>
  <calcPr fullCalcOnLoad="1"/>
</workbook>
</file>

<file path=xl/sharedStrings.xml><?xml version="1.0" encoding="utf-8"?>
<sst xmlns="http://schemas.openxmlformats.org/spreadsheetml/2006/main" count="527" uniqueCount="146">
  <si>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</si>
  <si>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</si>
  <si>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</si>
  <si>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</si>
  <si>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</si>
  <si>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ЖИЛИЩНО-КОММУНАЛЬНОЕ ХОЗЯЙСТВО</t>
  </si>
  <si>
    <t>Функционирование высшего должностного лица субъекта Российской  Федерации 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</si>
  <si>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</si>
  <si>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</si>
  <si>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Расходы на выплаты персоналу казенных учреждений</t>
  </si>
  <si>
    <t>НАЦИОНАЛЬНАЯ ЭКОНОМИКА</t>
  </si>
  <si>
    <t>0500</t>
  </si>
  <si>
    <t>НАЦИОНАЛЬНАЯ БЕЗОПАСНОСТЬ И ПРАВООХРАНИТЕЛЬНАЯ ДЕЯТЕЛЬНОСТЬ</t>
  </si>
  <si>
    <t>Субсидии бюджетным учреждениям</t>
  </si>
  <si>
    <t>Водное хозяйство</t>
  </si>
  <si>
    <t>800</t>
  </si>
  <si>
    <t>0909</t>
  </si>
  <si>
    <t>0102</t>
  </si>
  <si>
    <t>4</t>
  </si>
  <si>
    <t>5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</si>
  <si>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</si>
  <si>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</si>
  <si>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</si>
  <si>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</si>
  <si>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</si>
  <si>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7600000000</t>
  </si>
  <si>
    <t>7610000000</t>
  </si>
  <si>
    <t>7610080210</t>
  </si>
  <si>
    <t>7610080270</t>
  </si>
  <si>
    <t>5000000000</t>
  </si>
  <si>
    <t>6</t>
  </si>
  <si>
    <t>100</t>
  </si>
  <si>
    <t>Мобилизационная и вневойсковая подготовка</t>
  </si>
  <si>
    <t>240</t>
  </si>
  <si>
    <t>Вид расходов</t>
  </si>
  <si>
    <t>Раздел, подраздел</t>
  </si>
  <si>
    <t>Отдельные мероприятия</t>
  </si>
  <si>
    <t>ЗДРАВООХРАНЕНИЕ</t>
  </si>
  <si>
    <t>ОБЩЕГОСУДАРСТВЕННЫЕ ВОПРОСЫ</t>
  </si>
  <si>
    <t xml:space="preserve">Другие вопросы в области здравоохранения </t>
  </si>
  <si>
    <t>КУЛЬТУРА, КИНЕМАТОГРАФИЯ</t>
  </si>
  <si>
    <t>0203</t>
  </si>
  <si>
    <t>Благоустройство</t>
  </si>
  <si>
    <t>0503</t>
  </si>
  <si>
    <t>0400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</si>
  <si>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</si>
  <si>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</si>
  <si>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</si>
  <si>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</si>
  <si>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</si>
  <si>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</si>
  <si>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</si>
  <si>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 органов местного самоуправления</t>
  </si>
  <si>
    <t>0409</t>
  </si>
  <si>
    <t>Дорожное хозяйство (дорожные фонды)</t>
  </si>
  <si>
    <t>600</t>
  </si>
  <si>
    <t>610</t>
  </si>
  <si>
    <t>0200</t>
  </si>
  <si>
    <t>0300</t>
  </si>
  <si>
    <t>Код ведомства</t>
  </si>
  <si>
    <t>540</t>
  </si>
  <si>
    <t>0406</t>
  </si>
  <si>
    <t>0800</t>
  </si>
  <si>
    <t>0801</t>
  </si>
  <si>
    <t>200</t>
  </si>
  <si>
    <t>0900</t>
  </si>
  <si>
    <t>500</t>
  </si>
  <si>
    <t>(тыс. рублей)</t>
  </si>
  <si>
    <t>№ строки</t>
  </si>
  <si>
    <t>Всего:</t>
  </si>
  <si>
    <t>0310</t>
  </si>
  <si>
    <t>0</t>
  </si>
  <si>
    <t>Утверждено Решением о бюджете</t>
  </si>
  <si>
    <t>Бюджетная роспись с учетом изменений</t>
  </si>
  <si>
    <t>Исполнено</t>
  </si>
  <si>
    <t>%      исполнения</t>
  </si>
  <si>
    <t>Резервные фонды</t>
  </si>
  <si>
    <t>0111</t>
  </si>
  <si>
    <t>7610081120</t>
  </si>
  <si>
    <t>Резервные средства</t>
  </si>
  <si>
    <t>870</t>
  </si>
  <si>
    <t>Приложение 6</t>
  </si>
  <si>
    <t>к решению Салбинского Совета депутатов</t>
  </si>
  <si>
    <t>Ведомственная структура расходов бюджета Салбинского сельсовета за 2017 год</t>
  </si>
  <si>
    <t>АДМИНИСТРАЦИЯ САЛБИНСКОГО СЕЛЬСОВЕТА</t>
  </si>
  <si>
    <t>026</t>
  </si>
  <si>
    <t>Функционирование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</si>
  <si>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Салбинского сельсовета</t>
  </si>
  <si>
    <t>Непрограммные расходы органов местного самоуправления Салбинского сельсовета</t>
  </si>
  <si>
    <t>7610075140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</si>
  <si>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</si>
  <si>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Обеспечение пожарной безопасности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</si>
  <si>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</si>
  <si>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4900000000</t>
  </si>
  <si>
    <t>Подпрограмма "Обеспечение безопасности жизнедеятельности населения"</t>
  </si>
  <si>
    <t>4930000000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</si>
  <si>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</si>
  <si>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4930074120</t>
  </si>
  <si>
    <t>4930083680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</si>
  <si>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</si>
  <si>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4930094120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</si>
  <si>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исполнительной власти</t>
  </si>
  <si>
    <t>Не программные расходы органов местного самоуправления</t>
  </si>
  <si>
    <t>Функционирование  администрации Салбинского сельсовета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</si>
  <si>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</si>
  <si>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</si>
  <si>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7610051180</t>
  </si>
  <si>
    <t xml:space="preserve">Мероприятия в области обеспечения капитального ремонта, реконструкции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</si>
  <si>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Закупка товаров, работ и услуг для государственных  (муниципальных) нужд</t>
  </si>
  <si>
    <t>4930084700</t>
  </si>
  <si>
    <t>Подпрограмма "Содержание улично-дорожной сети Салбинского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</si>
  <si>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</si>
  <si>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</si>
  <si>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Софинансирование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</si>
  <si>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 xml:space="preserve">                                                        </t>
  </si>
  <si>
    <t>4920000000</t>
  </si>
  <si>
    <t>4920075080</t>
  </si>
  <si>
    <t>4920083420</t>
  </si>
  <si>
    <t>4920095080</t>
  </si>
  <si>
    <t>Подпрограмма "Благоустройство территории Салбинского сельсовета"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</si>
  <si>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</si>
  <si>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</si>
  <si>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</si>
  <si>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</si>
  <si>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</si>
  <si>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Софинансирование расходов на благоустройство кладбища «Алея Славы»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</si>
  <si>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4910000000</t>
  </si>
  <si>
    <t>4910077410</t>
  </si>
  <si>
    <t>4910083400</t>
  </si>
  <si>
    <t>4910083580</t>
  </si>
  <si>
    <t>4910084930</t>
  </si>
  <si>
    <t>4910088620</t>
  </si>
  <si>
    <t>4910097410</t>
  </si>
  <si>
    <t>Муниципальная программа Салбинского сельсовета «Развитие культуры"  на 2014-2019 годы</t>
  </si>
  <si>
    <t>Средства на повышение размеров оплаты труда основного и административно-управленческого персонала учреждений культуры в рамках муниципальной программы Салбинского сельсовета «Развитие культуры"  на 2014-2019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</si>
  <si>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2014-2019 годы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</si>
  <si>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</si>
  <si>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</si>
  <si>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</si>
  <si>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5090000000</t>
  </si>
  <si>
    <t>5090010460</t>
  </si>
  <si>
    <t>5090080610</t>
  </si>
  <si>
    <t>5090080620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</si>
  <si>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 </t>
  </si>
  <si>
    <t>от  "15" Мая 2018  г.   № 26-84р</t>
  </si>
  <si>
    <t>Резервный фонд  администрации Салбинского сельсовета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</si>
</sst>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32" borderId="0" xfId="0" applyFont="1" applyFill="1" applyAlignment="1">
      <alignment/>
    </xf>
    <xf numFmtId="49" fontId="7" fillId="32" borderId="0" xfId="0" applyNumberFormat="1" applyFont="1" applyFill="1" applyAlignment="1">
      <alignment horizontal="center" vertical="top"/>
    </xf>
    <xf numFmtId="0" fontId="7" fillId="32" borderId="0" xfId="0" applyNumberFormat="1" applyFont="1" applyFill="1" applyAlignment="1">
      <alignment/>
    </xf>
    <xf numFmtId="49" fontId="7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/>
    </xf>
    <xf numFmtId="0" fontId="6" fillId="32" borderId="0" xfId="0" applyFont="1" applyFill="1" applyAlignment="1" quotePrefix="1">
      <alignment wrapText="1"/>
    </xf>
    <xf numFmtId="0" fontId="7" fillId="32" borderId="0" xfId="0" applyNumberFormat="1" applyFont="1" applyFill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164" fontId="7" fillId="32" borderId="10" xfId="0" applyNumberFormat="1" applyFont="1" applyFill="1" applyBorder="1" applyAlignment="1">
      <alignment horizontal="center" vertical="center" wrapText="1"/>
    </xf>
    <xf numFmtId="164" fontId="6" fillId="32" borderId="0" xfId="0" applyNumberFormat="1" applyFont="1" applyFill="1" applyAlignment="1">
      <alignment horizontal="right"/>
    </xf>
    <xf numFmtId="164" fontId="7" fillId="32" borderId="0" xfId="53" applyNumberFormat="1" applyFont="1" applyFill="1" applyAlignment="1">
      <alignment horizontal="right"/>
      <protection/>
    </xf>
    <xf numFmtId="164" fontId="7" fillId="32" borderId="0" xfId="54" applyNumberFormat="1" applyFont="1" applyFill="1" applyAlignment="1">
      <alignment horizontal="right"/>
      <protection/>
    </xf>
    <xf numFmtId="164" fontId="7" fillId="32" borderId="0" xfId="0" applyNumberFormat="1" applyFont="1" applyFill="1" applyAlignment="1">
      <alignment horizontal="right"/>
    </xf>
    <xf numFmtId="164" fontId="7" fillId="32" borderId="10" xfId="0" applyNumberFormat="1" applyFont="1" applyFill="1" applyBorder="1" applyAlignment="1">
      <alignment horizontal="center" vertical="center"/>
    </xf>
    <xf numFmtId="164" fontId="8" fillId="32" borderId="0" xfId="0" applyNumberFormat="1" applyFont="1" applyFill="1" applyAlignment="1">
      <alignment horizontal="right"/>
    </xf>
    <xf numFmtId="164" fontId="6" fillId="32" borderId="0" xfId="0" applyNumberFormat="1" applyFont="1" applyFill="1" applyAlignment="1" quotePrefix="1">
      <alignment horizontal="right" wrapText="1"/>
    </xf>
    <xf numFmtId="164" fontId="6" fillId="32" borderId="10" xfId="0" applyNumberFormat="1" applyFont="1" applyFill="1" applyBorder="1" applyAlignment="1">
      <alignment horizontal="right" vertical="top" wrapText="1"/>
    </xf>
    <xf numFmtId="164" fontId="7" fillId="32" borderId="10" xfId="0" applyNumberFormat="1" applyFont="1" applyFill="1" applyBorder="1" applyAlignment="1">
      <alignment horizontal="right" vertical="top" wrapText="1"/>
    </xf>
    <xf numFmtId="0" fontId="7" fillId="32" borderId="0" xfId="0" applyFont="1" applyFill="1" applyAlignment="1">
      <alignment/>
    </xf>
    <xf numFmtId="164" fontId="7" fillId="32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>
      <alignment horizontal="right"/>
    </xf>
    <xf numFmtId="164" fontId="7" fillId="32" borderId="11" xfId="0" applyNumberFormat="1" applyFont="1" applyFill="1" applyBorder="1" applyAlignment="1" applyProtection="1">
      <alignment horizontal="right" vertical="center" wrapText="1"/>
      <protection/>
    </xf>
    <xf numFmtId="164" fontId="7" fillId="32" borderId="0" xfId="0" applyNumberFormat="1" applyFont="1" applyFill="1" applyAlignment="1">
      <alignment/>
    </xf>
    <xf numFmtId="0" fontId="7" fillId="32" borderId="10" xfId="0" applyNumberFormat="1" applyFont="1" applyFill="1" applyBorder="1" applyAlignment="1">
      <alignment horizontal="center" vertical="top" wrapText="1"/>
    </xf>
    <xf numFmtId="0" fontId="7" fillId="32" borderId="10" xfId="0" applyNumberFormat="1" applyFont="1" applyFill="1" applyBorder="1" applyAlignment="1">
      <alignment horizontal="center"/>
    </xf>
    <xf numFmtId="0" fontId="9" fillId="32" borderId="0" xfId="0" applyNumberFormat="1" applyFont="1" applyFill="1" applyAlignment="1">
      <alignment horizontal="center"/>
    </xf>
    <xf numFmtId="2" fontId="10" fillId="33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NumberFormat="1" applyFont="1" applyFill="1" applyBorder="1" applyAlignment="1">
      <alignment wrapText="1"/>
    </xf>
    <xf numFmtId="169" fontId="7" fillId="33" borderId="10" xfId="0" applyNumberFormat="1" applyFont="1" applyFill="1" applyBorder="1" applyAlignment="1">
      <alignment horizontal="right" wrapText="1"/>
    </xf>
    <xf numFmtId="169" fontId="7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horizontal="justify" vertical="top" wrapText="1"/>
    </xf>
    <xf numFmtId="169" fontId="6" fillId="33" borderId="10" xfId="0" applyNumberFormat="1" applyFont="1" applyFill="1" applyBorder="1" applyAlignment="1">
      <alignment horizontal="right" wrapText="1"/>
    </xf>
    <xf numFmtId="0" fontId="6" fillId="32" borderId="0" xfId="0" applyFont="1" applyFill="1" applyAlignment="1">
      <alignment horizontal="center" vertical="top" wrapText="1"/>
    </xf>
    <xf numFmtId="164" fontId="6" fillId="32" borderId="0" xfId="0" applyNumberFormat="1" applyFont="1" applyFill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view="pageBreakPreview" zoomScale="73" zoomScaleNormal="68" zoomScaleSheetLayoutView="73" zoomScalePageLayoutView="0" workbookViewId="0" topLeftCell="A1">
      <selection activeCell="B40" sqref="B40"/>
    </sheetView>
  </sheetViews>
  <sheetFormatPr defaultColWidth="9.00390625" defaultRowHeight="12.75"/>
  <cols>
    <col min="1" max="1" width="8.00390625" style="2" customWidth="1"/>
    <col min="2" max="2" width="138.75390625" style="3" customWidth="1"/>
    <col min="3" max="3" width="9.375" style="3" customWidth="1"/>
    <col min="4" max="4" width="13.00390625" style="4" customWidth="1"/>
    <col min="5" max="5" width="15.75390625" style="4" customWidth="1"/>
    <col min="6" max="6" width="13.00390625" style="4" customWidth="1"/>
    <col min="7" max="9" width="17.375" style="21" customWidth="1"/>
    <col min="10" max="10" width="16.875" style="31" customWidth="1"/>
    <col min="11" max="16384" width="9.125" style="1" customWidth="1"/>
  </cols>
  <sheetData>
    <row r="1" spans="6:9" ht="18.75">
      <c r="F1" s="5"/>
      <c r="I1" s="18" t="s">
        <v>81</v>
      </c>
    </row>
    <row r="2" spans="6:9" ht="18.75">
      <c r="F2" s="5"/>
      <c r="I2" s="19" t="s">
        <v>82</v>
      </c>
    </row>
    <row r="3" spans="6:9" ht="18.75">
      <c r="F3" s="6"/>
      <c r="G3" s="23"/>
      <c r="H3" s="23"/>
      <c r="I3" s="20" t="s">
        <v>144</v>
      </c>
    </row>
    <row r="4" spans="6:9" ht="18.75">
      <c r="F4" s="7"/>
      <c r="G4" s="24"/>
      <c r="H4" s="24"/>
      <c r="I4" s="24"/>
    </row>
    <row r="5" spans="1:9" ht="27.75" customHeight="1">
      <c r="A5" s="48" t="s">
        <v>83</v>
      </c>
      <c r="B5" s="48"/>
      <c r="C5" s="48"/>
      <c r="D5" s="48"/>
      <c r="E5" s="48"/>
      <c r="F5" s="48"/>
      <c r="G5" s="49"/>
      <c r="H5" s="49"/>
      <c r="I5" s="49"/>
    </row>
    <row r="6" ht="18.75">
      <c r="I6" s="21" t="s">
        <v>67</v>
      </c>
    </row>
    <row r="7" spans="1:10" ht="75">
      <c r="A7" s="9" t="s">
        <v>68</v>
      </c>
      <c r="B7" s="10" t="s">
        <v>0</v>
      </c>
      <c r="C7" s="10" t="s">
        <v>59</v>
      </c>
      <c r="D7" s="10" t="s">
        <v>35</v>
      </c>
      <c r="E7" s="10" t="s">
        <v>1</v>
      </c>
      <c r="F7" s="10" t="s">
        <v>34</v>
      </c>
      <c r="G7" s="17" t="s">
        <v>72</v>
      </c>
      <c r="H7" s="17" t="s">
        <v>73</v>
      </c>
      <c r="I7" s="22" t="s">
        <v>74</v>
      </c>
      <c r="J7" s="17" t="s">
        <v>75</v>
      </c>
    </row>
    <row r="8" spans="1:10" s="34" customFormat="1" ht="18.75">
      <c r="A8" s="32" t="s">
        <v>2</v>
      </c>
      <c r="B8" s="9" t="s">
        <v>3</v>
      </c>
      <c r="C8" s="9" t="s">
        <v>4</v>
      </c>
      <c r="D8" s="9" t="s">
        <v>18</v>
      </c>
      <c r="E8" s="9" t="s">
        <v>19</v>
      </c>
      <c r="F8" s="9" t="s">
        <v>30</v>
      </c>
      <c r="G8" s="9">
        <v>7</v>
      </c>
      <c r="H8" s="9">
        <v>8</v>
      </c>
      <c r="I8" s="9">
        <v>9</v>
      </c>
      <c r="J8" s="33">
        <v>10</v>
      </c>
    </row>
    <row r="9" spans="1:10" ht="18.75">
      <c r="A9" s="13">
        <v>1</v>
      </c>
      <c r="B9" s="16" t="s">
        <v>84</v>
      </c>
      <c r="C9" s="12" t="s">
        <v>85</v>
      </c>
      <c r="D9" s="11"/>
      <c r="E9" s="11"/>
      <c r="F9" s="11"/>
      <c r="G9" s="25">
        <v>3261.8</v>
      </c>
      <c r="H9" s="25">
        <v>3881.1</v>
      </c>
      <c r="I9" s="25">
        <v>3819.2</v>
      </c>
      <c r="J9" s="28">
        <f aca="true" t="shared" si="0" ref="J9:J32">I9/H9*100</f>
        <v>98.405091340084</v>
      </c>
    </row>
    <row r="10" spans="1:10" ht="18.75">
      <c r="A10" s="13">
        <f aca="true" t="shared" si="1" ref="A10:A38">A9+1</f>
        <v>2</v>
      </c>
      <c r="B10" s="14" t="s">
        <v>38</v>
      </c>
      <c r="C10" s="15" t="s">
        <v>85</v>
      </c>
      <c r="D10" s="11" t="s">
        <v>21</v>
      </c>
      <c r="E10" s="11"/>
      <c r="F10" s="11"/>
      <c r="G10" s="25">
        <v>1756.4</v>
      </c>
      <c r="H10" s="25">
        <v>1799.6</v>
      </c>
      <c r="I10" s="25">
        <v>1784.3</v>
      </c>
      <c r="J10" s="28">
        <f t="shared" si="0"/>
        <v>99.14981106912647</v>
      </c>
    </row>
    <row r="11" spans="1:10" ht="24.75" customHeight="1">
      <c r="A11" s="13">
        <f t="shared" si="1"/>
        <v>3</v>
      </c>
      <c r="B11" s="14" t="s">
        <v>6</v>
      </c>
      <c r="C11" s="15" t="s">
        <v>85</v>
      </c>
      <c r="D11" s="11" t="s">
        <v>17</v>
      </c>
      <c r="E11" s="11" t="s">
        <v>20</v>
      </c>
      <c r="F11" s="11" t="s">
        <v>20</v>
      </c>
      <c r="G11" s="25">
        <f>G12</f>
        <v>584.2</v>
      </c>
      <c r="H11" s="25">
        <f aca="true" t="shared" si="2" ref="H11:I15">H12</f>
        <v>584.2</v>
      </c>
      <c r="I11" s="25">
        <f t="shared" si="2"/>
        <v>584.2</v>
      </c>
      <c r="J11" s="28">
        <f t="shared" si="0"/>
        <v>100</v>
      </c>
    </row>
    <row r="12" spans="1:10" ht="18.75">
      <c r="A12" s="13">
        <f t="shared" si="1"/>
        <v>4</v>
      </c>
      <c r="B12" s="14" t="s">
        <v>88</v>
      </c>
      <c r="C12" s="15" t="s">
        <v>85</v>
      </c>
      <c r="D12" s="11" t="s">
        <v>17</v>
      </c>
      <c r="E12" s="11" t="s">
        <v>25</v>
      </c>
      <c r="F12" s="11" t="s">
        <v>20</v>
      </c>
      <c r="G12" s="25">
        <f>G13</f>
        <v>584.2</v>
      </c>
      <c r="H12" s="25">
        <f t="shared" si="2"/>
        <v>584.2</v>
      </c>
      <c r="I12" s="25">
        <f t="shared" si="2"/>
        <v>584.2</v>
      </c>
      <c r="J12" s="28">
        <f t="shared" si="0"/>
        <v>100</v>
      </c>
    </row>
    <row r="13" spans="1:10" ht="18.75">
      <c r="A13" s="13">
        <f t="shared" si="1"/>
        <v>5</v>
      </c>
      <c r="B13" s="14" t="s">
        <v>86</v>
      </c>
      <c r="C13" s="15" t="s">
        <v>85</v>
      </c>
      <c r="D13" s="11" t="s">
        <v>17</v>
      </c>
      <c r="E13" s="11" t="s">
        <v>26</v>
      </c>
      <c r="F13" s="11" t="s">
        <v>20</v>
      </c>
      <c r="G13" s="25">
        <f>G14</f>
        <v>584.2</v>
      </c>
      <c r="H13" s="25">
        <f t="shared" si="2"/>
        <v>584.2</v>
      </c>
      <c r="I13" s="25">
        <f t="shared" si="2"/>
        <v>584.2</v>
      </c>
      <c r="J13" s="28">
        <f t="shared" si="0"/>
        <v>100</v>
      </c>
    </row>
    <row r="14" spans="1:10" ht="37.5">
      <c r="A14" s="13">
        <f t="shared" si="1"/>
        <v>6</v>
      </c>
      <c r="B14" s="14" t="s">
        <v>87</v>
      </c>
      <c r="C14" s="15" t="s">
        <v>85</v>
      </c>
      <c r="D14" s="11" t="s">
        <v>17</v>
      </c>
      <c r="E14" s="11" t="s">
        <v>27</v>
      </c>
      <c r="F14" s="11" t="s">
        <v>20</v>
      </c>
      <c r="G14" s="25">
        <f>G15</f>
        <v>584.2</v>
      </c>
      <c r="H14" s="25">
        <f t="shared" si="2"/>
        <v>584.2</v>
      </c>
      <c r="I14" s="25">
        <f t="shared" si="2"/>
        <v>584.2</v>
      </c>
      <c r="J14" s="28">
        <f t="shared" si="0"/>
        <v>100</v>
      </c>
    </row>
    <row r="15" spans="1:10" ht="37.5">
      <c r="A15" s="13">
        <f t="shared" si="1"/>
        <v>7</v>
      </c>
      <c r="B15" s="14" t="s">
        <v>46</v>
      </c>
      <c r="C15" s="15" t="s">
        <v>85</v>
      </c>
      <c r="D15" s="11" t="s">
        <v>17</v>
      </c>
      <c r="E15" s="11" t="s">
        <v>27</v>
      </c>
      <c r="F15" s="11" t="s">
        <v>31</v>
      </c>
      <c r="G15" s="25">
        <f>G16</f>
        <v>584.2</v>
      </c>
      <c r="H15" s="25">
        <f t="shared" si="2"/>
        <v>584.2</v>
      </c>
      <c r="I15" s="25">
        <v>584.2</v>
      </c>
      <c r="J15" s="28">
        <f t="shared" si="0"/>
        <v>100</v>
      </c>
    </row>
    <row r="16" spans="1:10" ht="18.75">
      <c r="A16" s="13">
        <f t="shared" si="1"/>
        <v>8</v>
      </c>
      <c r="B16" s="14" t="s">
        <v>47</v>
      </c>
      <c r="C16" s="15" t="s">
        <v>85</v>
      </c>
      <c r="D16" s="11" t="s">
        <v>17</v>
      </c>
      <c r="E16" s="11" t="s">
        <v>27</v>
      </c>
      <c r="F16" s="11" t="s">
        <v>45</v>
      </c>
      <c r="G16" s="26">
        <v>584.2</v>
      </c>
      <c r="H16" s="26">
        <v>584.2</v>
      </c>
      <c r="I16" s="26">
        <v>982.8</v>
      </c>
      <c r="J16" s="28">
        <f t="shared" si="0"/>
        <v>168.2300581992468</v>
      </c>
    </row>
    <row r="17" spans="1:10" ht="37.5">
      <c r="A17" s="13">
        <f t="shared" si="1"/>
        <v>9</v>
      </c>
      <c r="B17" s="14" t="s">
        <v>22</v>
      </c>
      <c r="C17" s="15" t="s">
        <v>85</v>
      </c>
      <c r="D17" s="11" t="s">
        <v>23</v>
      </c>
      <c r="E17" s="11" t="s">
        <v>20</v>
      </c>
      <c r="F17" s="11" t="s">
        <v>20</v>
      </c>
      <c r="G17" s="25">
        <f aca="true" t="shared" si="3" ref="G17:I18">G18</f>
        <v>1167.2</v>
      </c>
      <c r="H17" s="25">
        <f t="shared" si="3"/>
        <v>1215.4</v>
      </c>
      <c r="I17" s="25">
        <f t="shared" si="3"/>
        <v>1200.1</v>
      </c>
      <c r="J17" s="28">
        <f t="shared" si="0"/>
        <v>98.74115517525092</v>
      </c>
    </row>
    <row r="18" spans="1:10" ht="18.75">
      <c r="A18" s="13">
        <f t="shared" si="1"/>
        <v>10</v>
      </c>
      <c r="B18" s="14" t="s">
        <v>88</v>
      </c>
      <c r="C18" s="15" t="s">
        <v>85</v>
      </c>
      <c r="D18" s="11" t="s">
        <v>23</v>
      </c>
      <c r="E18" s="11" t="s">
        <v>25</v>
      </c>
      <c r="F18" s="11" t="s">
        <v>20</v>
      </c>
      <c r="G18" s="25">
        <f t="shared" si="3"/>
        <v>1167.2</v>
      </c>
      <c r="H18" s="25">
        <f t="shared" si="3"/>
        <v>1215.4</v>
      </c>
      <c r="I18" s="25">
        <f t="shared" si="3"/>
        <v>1200.1</v>
      </c>
      <c r="J18" s="28">
        <f t="shared" si="0"/>
        <v>98.74115517525092</v>
      </c>
    </row>
    <row r="19" spans="1:10" ht="18.75">
      <c r="A19" s="13">
        <f t="shared" si="1"/>
        <v>11</v>
      </c>
      <c r="B19" s="14" t="s">
        <v>86</v>
      </c>
      <c r="C19" s="15" t="s">
        <v>85</v>
      </c>
      <c r="D19" s="11" t="s">
        <v>23</v>
      </c>
      <c r="E19" s="11" t="s">
        <v>26</v>
      </c>
      <c r="F19" s="11" t="s">
        <v>20</v>
      </c>
      <c r="G19" s="25">
        <v>1167.2</v>
      </c>
      <c r="H19" s="25">
        <v>1215.4</v>
      </c>
      <c r="I19" s="25">
        <v>1200.1</v>
      </c>
      <c r="J19" s="28">
        <f t="shared" si="0"/>
        <v>98.74115517525092</v>
      </c>
    </row>
    <row r="20" spans="1:10" ht="37.5">
      <c r="A20" s="13">
        <v>12</v>
      </c>
      <c r="B20" s="14" t="s">
        <v>90</v>
      </c>
      <c r="C20" s="36" t="s">
        <v>85</v>
      </c>
      <c r="D20" s="11" t="s">
        <v>23</v>
      </c>
      <c r="E20" s="11" t="s">
        <v>89</v>
      </c>
      <c r="F20" s="11" t="s">
        <v>20</v>
      </c>
      <c r="G20" s="25">
        <v>1.8</v>
      </c>
      <c r="H20" s="25">
        <v>1.8</v>
      </c>
      <c r="I20" s="25">
        <v>0</v>
      </c>
      <c r="J20" s="28">
        <f t="shared" si="0"/>
        <v>0</v>
      </c>
    </row>
    <row r="21" spans="1:10" ht="22.5" customHeight="1">
      <c r="A21" s="13">
        <v>13</v>
      </c>
      <c r="B21" s="14" t="s">
        <v>48</v>
      </c>
      <c r="C21" s="15" t="s">
        <v>85</v>
      </c>
      <c r="D21" s="11" t="s">
        <v>23</v>
      </c>
      <c r="E21" s="11" t="s">
        <v>89</v>
      </c>
      <c r="F21" s="11" t="s">
        <v>64</v>
      </c>
      <c r="G21" s="25">
        <f>G22</f>
        <v>1.8</v>
      </c>
      <c r="H21" s="25">
        <f>H22</f>
        <v>1.8</v>
      </c>
      <c r="I21" s="25">
        <f>I22</f>
        <v>0</v>
      </c>
      <c r="J21" s="28">
        <f t="shared" si="0"/>
        <v>0</v>
      </c>
    </row>
    <row r="22" spans="1:10" ht="18.75">
      <c r="A22" s="13">
        <f t="shared" si="1"/>
        <v>14</v>
      </c>
      <c r="B22" s="14" t="s">
        <v>49</v>
      </c>
      <c r="C22" s="15" t="s">
        <v>85</v>
      </c>
      <c r="D22" s="11" t="s">
        <v>23</v>
      </c>
      <c r="E22" s="11" t="s">
        <v>89</v>
      </c>
      <c r="F22" s="11" t="s">
        <v>33</v>
      </c>
      <c r="G22" s="26">
        <v>1.8</v>
      </c>
      <c r="H22" s="26">
        <v>1.8</v>
      </c>
      <c r="I22" s="26">
        <v>0</v>
      </c>
      <c r="J22" s="28">
        <f t="shared" si="0"/>
        <v>0</v>
      </c>
    </row>
    <row r="23" spans="1:10" ht="37.5">
      <c r="A23" s="13">
        <f t="shared" si="1"/>
        <v>15</v>
      </c>
      <c r="B23" s="14" t="s">
        <v>87</v>
      </c>
      <c r="C23" s="15" t="s">
        <v>85</v>
      </c>
      <c r="D23" s="11" t="s">
        <v>23</v>
      </c>
      <c r="E23" s="11" t="s">
        <v>27</v>
      </c>
      <c r="F23" s="11" t="s">
        <v>20</v>
      </c>
      <c r="G23" s="25">
        <f>G24+G26+G28</f>
        <v>970.1</v>
      </c>
      <c r="H23" s="25">
        <f>H24+H26+H28</f>
        <v>1013.8000000000001</v>
      </c>
      <c r="I23" s="25">
        <f>I24+I26+I28</f>
        <v>1000.3000000000001</v>
      </c>
      <c r="J23" s="28">
        <f t="shared" si="0"/>
        <v>98.66837640560269</v>
      </c>
    </row>
    <row r="24" spans="1:10" ht="37.5">
      <c r="A24" s="13">
        <f t="shared" si="1"/>
        <v>16</v>
      </c>
      <c r="B24" s="14" t="s">
        <v>46</v>
      </c>
      <c r="C24" s="15" t="s">
        <v>85</v>
      </c>
      <c r="D24" s="11" t="s">
        <v>23</v>
      </c>
      <c r="E24" s="11" t="s">
        <v>27</v>
      </c>
      <c r="F24" s="11" t="s">
        <v>31</v>
      </c>
      <c r="G24" s="25">
        <f>G25</f>
        <v>689</v>
      </c>
      <c r="H24" s="25">
        <f>H25</f>
        <v>725.2</v>
      </c>
      <c r="I24" s="25">
        <v>725.2</v>
      </c>
      <c r="J24" s="28">
        <f t="shared" si="0"/>
        <v>100</v>
      </c>
    </row>
    <row r="25" spans="1:10" ht="18.75">
      <c r="A25" s="13">
        <f t="shared" si="1"/>
        <v>17</v>
      </c>
      <c r="B25" s="14" t="s">
        <v>47</v>
      </c>
      <c r="C25" s="15" t="s">
        <v>85</v>
      </c>
      <c r="D25" s="11" t="s">
        <v>23</v>
      </c>
      <c r="E25" s="11" t="s">
        <v>27</v>
      </c>
      <c r="F25" s="11" t="s">
        <v>45</v>
      </c>
      <c r="G25" s="26">
        <v>689</v>
      </c>
      <c r="H25" s="26">
        <v>725.2</v>
      </c>
      <c r="I25" s="26">
        <v>725.2</v>
      </c>
      <c r="J25" s="28">
        <f t="shared" si="0"/>
        <v>100</v>
      </c>
    </row>
    <row r="26" spans="1:10" ht="18.75">
      <c r="A26" s="13">
        <f t="shared" si="1"/>
        <v>18</v>
      </c>
      <c r="B26" s="14" t="s">
        <v>48</v>
      </c>
      <c r="C26" s="15" t="s">
        <v>85</v>
      </c>
      <c r="D26" s="11" t="s">
        <v>23</v>
      </c>
      <c r="E26" s="11" t="s">
        <v>27</v>
      </c>
      <c r="F26" s="11" t="s">
        <v>64</v>
      </c>
      <c r="G26" s="25">
        <f>G27</f>
        <v>266.1</v>
      </c>
      <c r="H26" s="25">
        <f>H27</f>
        <v>267.4</v>
      </c>
      <c r="I26" s="25">
        <f>I27</f>
        <v>253.9</v>
      </c>
      <c r="J26" s="28">
        <f t="shared" si="0"/>
        <v>94.9513836948392</v>
      </c>
    </row>
    <row r="27" spans="1:10" ht="18.75">
      <c r="A27" s="13">
        <f t="shared" si="1"/>
        <v>19</v>
      </c>
      <c r="B27" s="14" t="s">
        <v>49</v>
      </c>
      <c r="C27" s="15" t="s">
        <v>85</v>
      </c>
      <c r="D27" s="11" t="s">
        <v>23</v>
      </c>
      <c r="E27" s="11" t="s">
        <v>27</v>
      </c>
      <c r="F27" s="11" t="s">
        <v>33</v>
      </c>
      <c r="G27" s="26">
        <v>266.1</v>
      </c>
      <c r="H27" s="26">
        <v>267.4</v>
      </c>
      <c r="I27" s="30">
        <v>253.9</v>
      </c>
      <c r="J27" s="28">
        <f t="shared" si="0"/>
        <v>94.9513836948392</v>
      </c>
    </row>
    <row r="28" spans="1:10" ht="18.75">
      <c r="A28" s="13">
        <f t="shared" si="1"/>
        <v>20</v>
      </c>
      <c r="B28" s="14" t="s">
        <v>50</v>
      </c>
      <c r="C28" s="15" t="s">
        <v>85</v>
      </c>
      <c r="D28" s="11" t="s">
        <v>23</v>
      </c>
      <c r="E28" s="11" t="s">
        <v>27</v>
      </c>
      <c r="F28" s="11" t="s">
        <v>15</v>
      </c>
      <c r="G28" s="25">
        <v>15</v>
      </c>
      <c r="H28" s="25">
        <v>21.2</v>
      </c>
      <c r="I28" s="25">
        <v>21.2</v>
      </c>
      <c r="J28" s="28">
        <f t="shared" si="0"/>
        <v>100</v>
      </c>
    </row>
    <row r="29" spans="1:10" ht="18.75">
      <c r="A29" s="13">
        <v>21</v>
      </c>
      <c r="B29" s="14" t="s">
        <v>51</v>
      </c>
      <c r="C29" s="15" t="s">
        <v>85</v>
      </c>
      <c r="D29" s="11" t="s">
        <v>23</v>
      </c>
      <c r="E29" s="11" t="s">
        <v>27</v>
      </c>
      <c r="F29" s="11" t="s">
        <v>24</v>
      </c>
      <c r="G29" s="26">
        <v>15</v>
      </c>
      <c r="H29" s="26">
        <v>21.2</v>
      </c>
      <c r="I29" s="26">
        <v>21.2</v>
      </c>
      <c r="J29" s="28">
        <f t="shared" si="0"/>
        <v>100</v>
      </c>
    </row>
    <row r="30" spans="1:10" ht="42" customHeight="1">
      <c r="A30" s="13">
        <f t="shared" si="1"/>
        <v>22</v>
      </c>
      <c r="B30" s="14" t="s">
        <v>52</v>
      </c>
      <c r="C30" s="15" t="s">
        <v>85</v>
      </c>
      <c r="D30" s="11" t="s">
        <v>23</v>
      </c>
      <c r="E30" s="11" t="s">
        <v>28</v>
      </c>
      <c r="F30" s="11" t="s">
        <v>20</v>
      </c>
      <c r="G30" s="25">
        <f aca="true" t="shared" si="4" ref="G30:I31">G31</f>
        <v>195.3</v>
      </c>
      <c r="H30" s="25">
        <f t="shared" si="4"/>
        <v>199.8</v>
      </c>
      <c r="I30" s="25">
        <f t="shared" si="4"/>
        <v>199.8</v>
      </c>
      <c r="J30" s="28">
        <f t="shared" si="0"/>
        <v>100</v>
      </c>
    </row>
    <row r="31" spans="1:10" ht="48" customHeight="1">
      <c r="A31" s="13">
        <f t="shared" si="1"/>
        <v>23</v>
      </c>
      <c r="B31" s="14" t="s">
        <v>46</v>
      </c>
      <c r="C31" s="15" t="s">
        <v>85</v>
      </c>
      <c r="D31" s="11" t="s">
        <v>23</v>
      </c>
      <c r="E31" s="11" t="s">
        <v>28</v>
      </c>
      <c r="F31" s="11" t="s">
        <v>31</v>
      </c>
      <c r="G31" s="25">
        <f t="shared" si="4"/>
        <v>195.3</v>
      </c>
      <c r="H31" s="25">
        <f t="shared" si="4"/>
        <v>199.8</v>
      </c>
      <c r="I31" s="25">
        <f t="shared" si="4"/>
        <v>199.8</v>
      </c>
      <c r="J31" s="28">
        <f t="shared" si="0"/>
        <v>100</v>
      </c>
    </row>
    <row r="32" spans="1:10" ht="18.75">
      <c r="A32" s="13">
        <f t="shared" si="1"/>
        <v>24</v>
      </c>
      <c r="B32" s="14" t="s">
        <v>47</v>
      </c>
      <c r="C32" s="15" t="s">
        <v>85</v>
      </c>
      <c r="D32" s="11" t="s">
        <v>23</v>
      </c>
      <c r="E32" s="11" t="s">
        <v>28</v>
      </c>
      <c r="F32" s="11" t="s">
        <v>45</v>
      </c>
      <c r="G32" s="26">
        <v>195.3</v>
      </c>
      <c r="H32" s="26">
        <v>199.8</v>
      </c>
      <c r="I32" s="26">
        <v>199.8</v>
      </c>
      <c r="J32" s="28">
        <f t="shared" si="0"/>
        <v>100</v>
      </c>
    </row>
    <row r="33" spans="1:10" ht="18.75">
      <c r="A33" s="13">
        <v>25</v>
      </c>
      <c r="B33" s="14" t="s">
        <v>76</v>
      </c>
      <c r="C33" s="15" t="s">
        <v>85</v>
      </c>
      <c r="D33" s="11" t="s">
        <v>77</v>
      </c>
      <c r="E33" s="11" t="s">
        <v>20</v>
      </c>
      <c r="F33" s="11" t="s">
        <v>20</v>
      </c>
      <c r="G33" s="25">
        <f>G34</f>
        <v>5</v>
      </c>
      <c r="H33" s="25">
        <f aca="true" t="shared" si="5" ref="H33:I37">H34</f>
        <v>0</v>
      </c>
      <c r="I33" s="25">
        <f t="shared" si="5"/>
        <v>0</v>
      </c>
      <c r="J33" s="28">
        <v>0</v>
      </c>
    </row>
    <row r="34" spans="1:10" ht="18.75">
      <c r="A34" s="13">
        <f t="shared" si="1"/>
        <v>26</v>
      </c>
      <c r="B34" s="14" t="s">
        <v>88</v>
      </c>
      <c r="C34" s="15" t="s">
        <v>85</v>
      </c>
      <c r="D34" s="11" t="s">
        <v>77</v>
      </c>
      <c r="E34" s="11" t="s">
        <v>25</v>
      </c>
      <c r="F34" s="11" t="s">
        <v>20</v>
      </c>
      <c r="G34" s="25">
        <f>G35</f>
        <v>5</v>
      </c>
      <c r="H34" s="25">
        <f t="shared" si="5"/>
        <v>0</v>
      </c>
      <c r="I34" s="25">
        <f t="shared" si="5"/>
        <v>0</v>
      </c>
      <c r="J34" s="28">
        <v>0</v>
      </c>
    </row>
    <row r="35" spans="1:10" ht="18.75">
      <c r="A35" s="13">
        <f t="shared" si="1"/>
        <v>27</v>
      </c>
      <c r="B35" s="14" t="s">
        <v>86</v>
      </c>
      <c r="C35" s="15" t="s">
        <v>85</v>
      </c>
      <c r="D35" s="11" t="s">
        <v>77</v>
      </c>
      <c r="E35" s="11" t="s">
        <v>26</v>
      </c>
      <c r="F35" s="11" t="s">
        <v>20</v>
      </c>
      <c r="G35" s="25">
        <f>G36</f>
        <v>5</v>
      </c>
      <c r="H35" s="25">
        <f t="shared" si="5"/>
        <v>0</v>
      </c>
      <c r="I35" s="25">
        <f t="shared" si="5"/>
        <v>0</v>
      </c>
      <c r="J35" s="28">
        <v>0</v>
      </c>
    </row>
    <row r="36" spans="1:10" ht="37.5">
      <c r="A36" s="13">
        <f t="shared" si="1"/>
        <v>28</v>
      </c>
      <c r="B36" s="14" t="s">
        <v>145</v>
      </c>
      <c r="C36" s="15" t="s">
        <v>85</v>
      </c>
      <c r="D36" s="11" t="s">
        <v>77</v>
      </c>
      <c r="E36" s="11" t="s">
        <v>78</v>
      </c>
      <c r="F36" s="11" t="s">
        <v>20</v>
      </c>
      <c r="G36" s="25">
        <f>G37</f>
        <v>5</v>
      </c>
      <c r="H36" s="25">
        <f t="shared" si="5"/>
        <v>0</v>
      </c>
      <c r="I36" s="25">
        <f t="shared" si="5"/>
        <v>0</v>
      </c>
      <c r="J36" s="28">
        <v>0</v>
      </c>
    </row>
    <row r="37" spans="1:10" ht="18.75">
      <c r="A37" s="13">
        <f t="shared" si="1"/>
        <v>29</v>
      </c>
      <c r="B37" s="14" t="s">
        <v>50</v>
      </c>
      <c r="C37" s="15" t="s">
        <v>85</v>
      </c>
      <c r="D37" s="11" t="s">
        <v>77</v>
      </c>
      <c r="E37" s="11" t="s">
        <v>78</v>
      </c>
      <c r="F37" s="11" t="s">
        <v>15</v>
      </c>
      <c r="G37" s="25">
        <f>G38</f>
        <v>5</v>
      </c>
      <c r="H37" s="25">
        <f t="shared" si="5"/>
        <v>0</v>
      </c>
      <c r="I37" s="25">
        <f t="shared" si="5"/>
        <v>0</v>
      </c>
      <c r="J37" s="28">
        <v>0</v>
      </c>
    </row>
    <row r="38" spans="1:10" ht="18.75">
      <c r="A38" s="13">
        <f t="shared" si="1"/>
        <v>30</v>
      </c>
      <c r="B38" s="14" t="s">
        <v>79</v>
      </c>
      <c r="C38" s="15" t="s">
        <v>85</v>
      </c>
      <c r="D38" s="11" t="s">
        <v>77</v>
      </c>
      <c r="E38" s="11" t="s">
        <v>78</v>
      </c>
      <c r="F38" s="11" t="s">
        <v>80</v>
      </c>
      <c r="G38" s="26">
        <v>5</v>
      </c>
      <c r="H38" s="29">
        <v>0</v>
      </c>
      <c r="I38" s="29">
        <v>0</v>
      </c>
      <c r="J38" s="28">
        <v>0</v>
      </c>
    </row>
    <row r="39" spans="1:10" ht="18.75">
      <c r="A39" s="13">
        <v>31</v>
      </c>
      <c r="B39" s="16" t="s">
        <v>8</v>
      </c>
      <c r="C39" s="15" t="s">
        <v>85</v>
      </c>
      <c r="D39" s="40" t="s">
        <v>57</v>
      </c>
      <c r="E39" s="40"/>
      <c r="F39" s="40"/>
      <c r="G39" s="43">
        <v>55.1</v>
      </c>
      <c r="H39" s="47">
        <v>56.3</v>
      </c>
      <c r="I39" s="47">
        <v>56.3</v>
      </c>
      <c r="J39" s="28">
        <f aca="true" t="shared" si="6" ref="J39:J48">I39/H39*100</f>
        <v>100</v>
      </c>
    </row>
    <row r="40" spans="1:10" ht="18.75">
      <c r="A40" s="13">
        <v>32</v>
      </c>
      <c r="B40" s="14" t="s">
        <v>32</v>
      </c>
      <c r="C40" s="15" t="s">
        <v>85</v>
      </c>
      <c r="D40" s="38" t="s">
        <v>41</v>
      </c>
      <c r="E40" s="38"/>
      <c r="F40" s="38"/>
      <c r="G40" s="43">
        <v>55.1</v>
      </c>
      <c r="H40" s="43">
        <v>56.3</v>
      </c>
      <c r="I40" s="43">
        <v>56.3</v>
      </c>
      <c r="J40" s="28">
        <f t="shared" si="6"/>
        <v>100</v>
      </c>
    </row>
    <row r="41" spans="1:10" ht="37.5">
      <c r="A41" s="13">
        <v>33</v>
      </c>
      <c r="B41" s="14" t="s">
        <v>101</v>
      </c>
      <c r="C41" s="15" t="s">
        <v>85</v>
      </c>
      <c r="D41" s="38" t="s">
        <v>41</v>
      </c>
      <c r="E41" s="38"/>
      <c r="F41" s="38"/>
      <c r="G41" s="43">
        <v>55.1</v>
      </c>
      <c r="H41" s="43">
        <v>56.3</v>
      </c>
      <c r="I41" s="43">
        <v>56.3</v>
      </c>
      <c r="J41" s="28">
        <f t="shared" si="6"/>
        <v>100</v>
      </c>
    </row>
    <row r="42" spans="1:10" ht="18.75">
      <c r="A42" s="13">
        <v>34</v>
      </c>
      <c r="B42" s="14" t="s">
        <v>102</v>
      </c>
      <c r="C42" s="15" t="s">
        <v>85</v>
      </c>
      <c r="D42" s="38" t="s">
        <v>41</v>
      </c>
      <c r="E42" s="38" t="s">
        <v>25</v>
      </c>
      <c r="F42" s="38"/>
      <c r="G42" s="43">
        <v>55.1</v>
      </c>
      <c r="H42" s="43">
        <v>56.3</v>
      </c>
      <c r="I42" s="43">
        <v>56.3</v>
      </c>
      <c r="J42" s="28">
        <f t="shared" si="6"/>
        <v>100</v>
      </c>
    </row>
    <row r="43" spans="1:10" ht="18.75">
      <c r="A43" s="13">
        <v>35</v>
      </c>
      <c r="B43" s="14" t="s">
        <v>103</v>
      </c>
      <c r="C43" s="15" t="s">
        <v>85</v>
      </c>
      <c r="D43" s="38" t="s">
        <v>41</v>
      </c>
      <c r="E43" s="38" t="s">
        <v>26</v>
      </c>
      <c r="F43" s="38"/>
      <c r="G43" s="43">
        <v>55.1</v>
      </c>
      <c r="H43" s="43">
        <v>56.3</v>
      </c>
      <c r="I43" s="43">
        <v>56.3</v>
      </c>
      <c r="J43" s="28">
        <f t="shared" si="6"/>
        <v>100</v>
      </c>
    </row>
    <row r="44" spans="1:10" ht="37.5">
      <c r="A44" s="13">
        <v>36</v>
      </c>
      <c r="B44" s="14" t="s">
        <v>104</v>
      </c>
      <c r="C44" s="15" t="s">
        <v>85</v>
      </c>
      <c r="D44" s="38" t="s">
        <v>41</v>
      </c>
      <c r="E44" s="38" t="s">
        <v>106</v>
      </c>
      <c r="F44" s="38"/>
      <c r="G44" s="43">
        <v>55.1</v>
      </c>
      <c r="H44" s="43">
        <v>56.3</v>
      </c>
      <c r="I44" s="43">
        <v>56.3</v>
      </c>
      <c r="J44" s="28">
        <f t="shared" si="6"/>
        <v>100</v>
      </c>
    </row>
    <row r="45" spans="1:10" ht="37.5">
      <c r="A45" s="13">
        <v>37</v>
      </c>
      <c r="B45" s="39" t="s">
        <v>105</v>
      </c>
      <c r="C45" s="15" t="s">
        <v>85</v>
      </c>
      <c r="D45" s="38" t="s">
        <v>41</v>
      </c>
      <c r="E45" s="38" t="s">
        <v>106</v>
      </c>
      <c r="F45" s="38" t="s">
        <v>31</v>
      </c>
      <c r="G45" s="43">
        <v>48.7</v>
      </c>
      <c r="H45" s="43">
        <v>48.7</v>
      </c>
      <c r="I45" s="43">
        <v>48.7</v>
      </c>
      <c r="J45" s="28">
        <f t="shared" si="6"/>
        <v>100</v>
      </c>
    </row>
    <row r="46" spans="1:10" ht="18.75">
      <c r="A46" s="13">
        <v>38</v>
      </c>
      <c r="B46" s="14" t="s">
        <v>47</v>
      </c>
      <c r="C46" s="15" t="s">
        <v>85</v>
      </c>
      <c r="D46" s="38" t="s">
        <v>41</v>
      </c>
      <c r="E46" s="38" t="s">
        <v>106</v>
      </c>
      <c r="F46" s="38" t="s">
        <v>45</v>
      </c>
      <c r="G46" s="43">
        <v>48.7</v>
      </c>
      <c r="H46" s="43">
        <v>48.7</v>
      </c>
      <c r="I46" s="43">
        <v>48.7</v>
      </c>
      <c r="J46" s="28">
        <f t="shared" si="6"/>
        <v>100</v>
      </c>
    </row>
    <row r="47" spans="1:10" ht="18.75">
      <c r="A47" s="13">
        <v>39</v>
      </c>
      <c r="B47" s="14" t="s">
        <v>48</v>
      </c>
      <c r="C47" s="15" t="s">
        <v>85</v>
      </c>
      <c r="D47" s="38" t="s">
        <v>41</v>
      </c>
      <c r="E47" s="38" t="s">
        <v>106</v>
      </c>
      <c r="F47" s="38" t="s">
        <v>64</v>
      </c>
      <c r="G47" s="43">
        <v>6.4</v>
      </c>
      <c r="H47" s="43">
        <v>7.6</v>
      </c>
      <c r="I47" s="43">
        <v>7.6</v>
      </c>
      <c r="J47" s="28">
        <f t="shared" si="6"/>
        <v>100</v>
      </c>
    </row>
    <row r="48" spans="1:10" ht="18.75">
      <c r="A48" s="13">
        <v>40</v>
      </c>
      <c r="B48" s="14" t="s">
        <v>49</v>
      </c>
      <c r="C48" s="15" t="s">
        <v>85</v>
      </c>
      <c r="D48" s="38" t="s">
        <v>41</v>
      </c>
      <c r="E48" s="38" t="s">
        <v>106</v>
      </c>
      <c r="F48" s="38" t="s">
        <v>33</v>
      </c>
      <c r="G48" s="43">
        <v>6.4</v>
      </c>
      <c r="H48" s="43">
        <v>7.6</v>
      </c>
      <c r="I48" s="43">
        <v>7.6</v>
      </c>
      <c r="J48" s="28">
        <f t="shared" si="6"/>
        <v>100</v>
      </c>
    </row>
    <row r="49" spans="1:10" ht="18.75">
      <c r="A49" s="13">
        <v>41</v>
      </c>
      <c r="B49" s="14" t="s">
        <v>12</v>
      </c>
      <c r="C49" s="15" t="s">
        <v>85</v>
      </c>
      <c r="D49" s="11" t="s">
        <v>58</v>
      </c>
      <c r="E49" s="11" t="s">
        <v>20</v>
      </c>
      <c r="F49" s="11" t="s">
        <v>20</v>
      </c>
      <c r="G49" s="25">
        <f>G50</f>
        <v>74.2</v>
      </c>
      <c r="H49" s="25">
        <f aca="true" t="shared" si="7" ref="H49:I51">H50</f>
        <v>84.6</v>
      </c>
      <c r="I49" s="25">
        <f t="shared" si="7"/>
        <v>82.6</v>
      </c>
      <c r="J49" s="28">
        <f aca="true" t="shared" si="8" ref="J49:J62">I49/H49*100</f>
        <v>97.63593380614657</v>
      </c>
    </row>
    <row r="50" spans="1:10" ht="23.25" customHeight="1">
      <c r="A50" s="13">
        <f aca="true" t="shared" si="9" ref="A50:A67">A49+1</f>
        <v>42</v>
      </c>
      <c r="B50" s="14" t="s">
        <v>91</v>
      </c>
      <c r="C50" s="15" t="s">
        <v>85</v>
      </c>
      <c r="D50" s="11" t="s">
        <v>70</v>
      </c>
      <c r="E50" s="11" t="s">
        <v>20</v>
      </c>
      <c r="F50" s="11" t="s">
        <v>20</v>
      </c>
      <c r="G50" s="25">
        <f>G51</f>
        <v>74.2</v>
      </c>
      <c r="H50" s="25">
        <f t="shared" si="7"/>
        <v>84.6</v>
      </c>
      <c r="I50" s="25">
        <f t="shared" si="7"/>
        <v>82.6</v>
      </c>
      <c r="J50" s="28">
        <f t="shared" si="8"/>
        <v>97.63593380614657</v>
      </c>
    </row>
    <row r="51" spans="1:10" ht="30" customHeight="1">
      <c r="A51" s="13">
        <f t="shared" si="9"/>
        <v>43</v>
      </c>
      <c r="B51" s="37" t="s">
        <v>92</v>
      </c>
      <c r="C51" s="15" t="s">
        <v>85</v>
      </c>
      <c r="D51" s="11" t="s">
        <v>70</v>
      </c>
      <c r="E51" s="38" t="s">
        <v>93</v>
      </c>
      <c r="F51" s="11"/>
      <c r="G51" s="25">
        <f>G52</f>
        <v>74.2</v>
      </c>
      <c r="H51" s="25">
        <f t="shared" si="7"/>
        <v>84.6</v>
      </c>
      <c r="I51" s="25">
        <f t="shared" si="7"/>
        <v>82.6</v>
      </c>
      <c r="J51" s="28">
        <f t="shared" si="8"/>
        <v>97.63593380614657</v>
      </c>
    </row>
    <row r="52" spans="1:10" ht="18.75">
      <c r="A52" s="13">
        <f t="shared" si="9"/>
        <v>44</v>
      </c>
      <c r="B52" s="37" t="s">
        <v>94</v>
      </c>
      <c r="C52" s="15" t="s">
        <v>85</v>
      </c>
      <c r="D52" s="11" t="s">
        <v>70</v>
      </c>
      <c r="E52" s="38" t="s">
        <v>95</v>
      </c>
      <c r="F52" s="11"/>
      <c r="G52" s="25">
        <v>74.2</v>
      </c>
      <c r="H52" s="25">
        <v>84.6</v>
      </c>
      <c r="I52" s="25">
        <v>82.6</v>
      </c>
      <c r="J52" s="28">
        <f t="shared" si="8"/>
        <v>97.63593380614657</v>
      </c>
    </row>
    <row r="53" spans="1:10" ht="48">
      <c r="A53" s="13">
        <f t="shared" si="9"/>
        <v>45</v>
      </c>
      <c r="B53" s="37" t="s">
        <v>96</v>
      </c>
      <c r="C53" s="15" t="s">
        <v>85</v>
      </c>
      <c r="D53" s="11" t="s">
        <v>70</v>
      </c>
      <c r="E53" s="38" t="s">
        <v>97</v>
      </c>
      <c r="F53" s="11"/>
      <c r="G53" s="25">
        <f>G54+G56</f>
        <v>74.2</v>
      </c>
      <c r="H53" s="25">
        <v>13.1</v>
      </c>
      <c r="I53" s="25">
        <v>13.1</v>
      </c>
      <c r="J53" s="28">
        <f t="shared" si="8"/>
        <v>100</v>
      </c>
    </row>
    <row r="54" spans="1:10" ht="18.75">
      <c r="A54" s="13">
        <f t="shared" si="9"/>
        <v>46</v>
      </c>
      <c r="B54" s="14" t="s">
        <v>48</v>
      </c>
      <c r="C54" s="15" t="s">
        <v>85</v>
      </c>
      <c r="D54" s="11" t="s">
        <v>70</v>
      </c>
      <c r="E54" s="38" t="s">
        <v>97</v>
      </c>
      <c r="F54" s="38" t="s">
        <v>64</v>
      </c>
      <c r="G54" s="25">
        <f>G55</f>
        <v>0</v>
      </c>
      <c r="H54" s="25">
        <f>H55</f>
        <v>13.1</v>
      </c>
      <c r="I54" s="25">
        <f>I55</f>
        <v>13.1</v>
      </c>
      <c r="J54" s="28">
        <f t="shared" si="8"/>
        <v>100</v>
      </c>
    </row>
    <row r="55" spans="1:10" ht="18.75">
      <c r="A55" s="13">
        <f t="shared" si="9"/>
        <v>47</v>
      </c>
      <c r="B55" s="14" t="s">
        <v>49</v>
      </c>
      <c r="C55" s="15" t="s">
        <v>85</v>
      </c>
      <c r="D55" s="11" t="s">
        <v>70</v>
      </c>
      <c r="E55" s="38" t="s">
        <v>97</v>
      </c>
      <c r="F55" s="38" t="s">
        <v>33</v>
      </c>
      <c r="G55" s="26">
        <v>0</v>
      </c>
      <c r="H55" s="26">
        <v>13.1</v>
      </c>
      <c r="I55" s="26">
        <v>13.1</v>
      </c>
      <c r="J55" s="28">
        <f t="shared" si="8"/>
        <v>100</v>
      </c>
    </row>
    <row r="56" spans="1:10" ht="48">
      <c r="A56" s="13">
        <f t="shared" si="9"/>
        <v>48</v>
      </c>
      <c r="B56" s="37" t="s">
        <v>99</v>
      </c>
      <c r="C56" s="15" t="s">
        <v>85</v>
      </c>
      <c r="D56" s="38" t="s">
        <v>70</v>
      </c>
      <c r="E56" s="38" t="s">
        <v>98</v>
      </c>
      <c r="F56" s="38"/>
      <c r="G56" s="25">
        <v>74.2</v>
      </c>
      <c r="H56" s="25">
        <f>H57</f>
        <v>70.8</v>
      </c>
      <c r="I56" s="25">
        <f>I57</f>
        <v>13.1</v>
      </c>
      <c r="J56" s="28">
        <f t="shared" si="8"/>
        <v>18.502824858757062</v>
      </c>
    </row>
    <row r="57" spans="1:10" ht="18.75">
      <c r="A57" s="13">
        <f t="shared" si="9"/>
        <v>49</v>
      </c>
      <c r="B57" s="35" t="s">
        <v>48</v>
      </c>
      <c r="C57" s="15" t="s">
        <v>85</v>
      </c>
      <c r="D57" s="38" t="s">
        <v>70</v>
      </c>
      <c r="E57" s="38" t="s">
        <v>98</v>
      </c>
      <c r="F57" s="38" t="s">
        <v>64</v>
      </c>
      <c r="G57" s="26">
        <v>74.2</v>
      </c>
      <c r="H57" s="26">
        <v>70.8</v>
      </c>
      <c r="I57" s="26">
        <v>13.1</v>
      </c>
      <c r="J57" s="28">
        <f t="shared" si="8"/>
        <v>18.502824858757062</v>
      </c>
    </row>
    <row r="58" spans="1:10" ht="18.75">
      <c r="A58" s="13">
        <f t="shared" si="9"/>
        <v>50</v>
      </c>
      <c r="B58" s="35" t="s">
        <v>49</v>
      </c>
      <c r="C58" s="15" t="s">
        <v>85</v>
      </c>
      <c r="D58" s="38" t="s">
        <v>70</v>
      </c>
      <c r="E58" s="38" t="s">
        <v>98</v>
      </c>
      <c r="F58" s="38" t="s">
        <v>33</v>
      </c>
      <c r="G58" s="25">
        <v>74.2</v>
      </c>
      <c r="H58" s="25">
        <v>70.8</v>
      </c>
      <c r="I58" s="25">
        <v>68.8</v>
      </c>
      <c r="J58" s="28">
        <f t="shared" si="8"/>
        <v>97.17514124293785</v>
      </c>
    </row>
    <row r="59" spans="1:10" ht="37.5">
      <c r="A59" s="13">
        <f t="shared" si="9"/>
        <v>51</v>
      </c>
      <c r="B59" s="14" t="s">
        <v>46</v>
      </c>
      <c r="C59" s="15" t="s">
        <v>85</v>
      </c>
      <c r="D59" s="38" t="s">
        <v>70</v>
      </c>
      <c r="E59" s="38" t="s">
        <v>100</v>
      </c>
      <c r="F59" s="38"/>
      <c r="G59" s="25">
        <f>G60</f>
        <v>0</v>
      </c>
      <c r="H59" s="25">
        <f>H60</f>
        <v>0.7</v>
      </c>
      <c r="I59" s="25">
        <f>I60</f>
        <v>0.7</v>
      </c>
      <c r="J59" s="28">
        <f t="shared" si="8"/>
        <v>100</v>
      </c>
    </row>
    <row r="60" spans="1:10" ht="18.75">
      <c r="A60" s="13">
        <f t="shared" si="9"/>
        <v>52</v>
      </c>
      <c r="B60" s="14" t="s">
        <v>9</v>
      </c>
      <c r="C60" s="15" t="s">
        <v>85</v>
      </c>
      <c r="D60" s="38" t="s">
        <v>70</v>
      </c>
      <c r="E60" s="38" t="s">
        <v>100</v>
      </c>
      <c r="F60" s="38" t="s">
        <v>64</v>
      </c>
      <c r="G60" s="26">
        <v>0</v>
      </c>
      <c r="H60" s="26">
        <v>0.7</v>
      </c>
      <c r="I60" s="26">
        <v>0.7</v>
      </c>
      <c r="J60" s="28">
        <f t="shared" si="8"/>
        <v>100</v>
      </c>
    </row>
    <row r="61" spans="1:10" ht="18.75">
      <c r="A61" s="13">
        <f t="shared" si="9"/>
        <v>53</v>
      </c>
      <c r="B61" s="14" t="s">
        <v>48</v>
      </c>
      <c r="C61" s="15" t="s">
        <v>85</v>
      </c>
      <c r="D61" s="38" t="s">
        <v>70</v>
      </c>
      <c r="E61" s="38" t="s">
        <v>100</v>
      </c>
      <c r="F61" s="38" t="s">
        <v>33</v>
      </c>
      <c r="G61" s="25">
        <v>0</v>
      </c>
      <c r="H61" s="25">
        <v>0.7</v>
      </c>
      <c r="I61" s="25">
        <v>0.7</v>
      </c>
      <c r="J61" s="28">
        <f t="shared" si="8"/>
        <v>100</v>
      </c>
    </row>
    <row r="62" spans="1:10" ht="18.75">
      <c r="A62" s="13">
        <v>54</v>
      </c>
      <c r="B62" s="14" t="s">
        <v>10</v>
      </c>
      <c r="C62" s="15" t="s">
        <v>85</v>
      </c>
      <c r="D62" s="11" t="s">
        <v>44</v>
      </c>
      <c r="E62" s="11" t="s">
        <v>20</v>
      </c>
      <c r="F62" s="11" t="s">
        <v>20</v>
      </c>
      <c r="G62" s="25">
        <v>150.6</v>
      </c>
      <c r="H62" s="25">
        <v>379.6</v>
      </c>
      <c r="I62" s="25">
        <v>340.1</v>
      </c>
      <c r="J62" s="28">
        <f t="shared" si="8"/>
        <v>89.59430979978926</v>
      </c>
    </row>
    <row r="63" spans="1:10" ht="18.75">
      <c r="A63" s="13">
        <v>55</v>
      </c>
      <c r="B63" s="14" t="s">
        <v>14</v>
      </c>
      <c r="C63" s="15" t="s">
        <v>85</v>
      </c>
      <c r="D63" s="11" t="s">
        <v>61</v>
      </c>
      <c r="E63" s="11" t="s">
        <v>20</v>
      </c>
      <c r="F63" s="11" t="s">
        <v>20</v>
      </c>
      <c r="G63" s="25">
        <f aca="true" t="shared" si="10" ref="G63:I64">G64</f>
        <v>0</v>
      </c>
      <c r="H63" s="25">
        <f t="shared" si="10"/>
        <v>13.9</v>
      </c>
      <c r="I63" s="25">
        <f t="shared" si="10"/>
        <v>13.9</v>
      </c>
      <c r="J63" s="28">
        <f aca="true" t="shared" si="11" ref="J63:J77">I63/H63*100</f>
        <v>100</v>
      </c>
    </row>
    <row r="64" spans="1:10" ht="18.75">
      <c r="A64" s="13">
        <f t="shared" si="9"/>
        <v>56</v>
      </c>
      <c r="B64" s="41" t="s">
        <v>94</v>
      </c>
      <c r="C64" s="15" t="s">
        <v>85</v>
      </c>
      <c r="D64" s="38" t="s">
        <v>61</v>
      </c>
      <c r="E64" s="38" t="s">
        <v>95</v>
      </c>
      <c r="F64" s="40"/>
      <c r="G64" s="43">
        <v>0</v>
      </c>
      <c r="H64" s="25">
        <f t="shared" si="10"/>
        <v>13.9</v>
      </c>
      <c r="I64" s="25">
        <f t="shared" si="10"/>
        <v>13.9</v>
      </c>
      <c r="J64" s="28">
        <f t="shared" si="11"/>
        <v>100</v>
      </c>
    </row>
    <row r="65" spans="1:10" ht="75">
      <c r="A65" s="13">
        <f t="shared" si="9"/>
        <v>57</v>
      </c>
      <c r="B65" s="42" t="s">
        <v>107</v>
      </c>
      <c r="C65" s="15" t="s">
        <v>85</v>
      </c>
      <c r="D65" s="38" t="s">
        <v>114</v>
      </c>
      <c r="E65" s="38" t="s">
        <v>109</v>
      </c>
      <c r="F65" s="40"/>
      <c r="G65" s="43">
        <v>0</v>
      </c>
      <c r="H65" s="25">
        <f>H66</f>
        <v>13.9</v>
      </c>
      <c r="I65" s="25">
        <f>I66</f>
        <v>13.9</v>
      </c>
      <c r="J65" s="28">
        <f t="shared" si="11"/>
        <v>100</v>
      </c>
    </row>
    <row r="66" spans="1:10" ht="18.75">
      <c r="A66" s="13">
        <f t="shared" si="9"/>
        <v>58</v>
      </c>
      <c r="B66" s="41" t="s">
        <v>108</v>
      </c>
      <c r="C66" s="15" t="s">
        <v>85</v>
      </c>
      <c r="D66" s="38" t="s">
        <v>61</v>
      </c>
      <c r="E66" s="38" t="s">
        <v>109</v>
      </c>
      <c r="F66" s="38" t="s">
        <v>64</v>
      </c>
      <c r="G66" s="43">
        <v>0</v>
      </c>
      <c r="H66" s="25">
        <f>H67</f>
        <v>13.9</v>
      </c>
      <c r="I66" s="25">
        <f>I67</f>
        <v>13.9</v>
      </c>
      <c r="J66" s="28">
        <f t="shared" si="11"/>
        <v>100</v>
      </c>
    </row>
    <row r="67" spans="1:10" ht="18.75">
      <c r="A67" s="13">
        <f t="shared" si="9"/>
        <v>59</v>
      </c>
      <c r="B67" s="41" t="s">
        <v>49</v>
      </c>
      <c r="C67" s="15" t="s">
        <v>85</v>
      </c>
      <c r="D67" s="38" t="s">
        <v>61</v>
      </c>
      <c r="E67" s="38" t="s">
        <v>109</v>
      </c>
      <c r="F67" s="38" t="s">
        <v>33</v>
      </c>
      <c r="G67" s="43">
        <v>0</v>
      </c>
      <c r="H67" s="25">
        <v>13.9</v>
      </c>
      <c r="I67" s="25">
        <v>13.9</v>
      </c>
      <c r="J67" s="28">
        <f t="shared" si="11"/>
        <v>100</v>
      </c>
    </row>
    <row r="68" spans="1:10" ht="18.75">
      <c r="A68" s="13">
        <v>60</v>
      </c>
      <c r="B68" s="14" t="s">
        <v>54</v>
      </c>
      <c r="C68" s="15" t="s">
        <v>85</v>
      </c>
      <c r="D68" s="11" t="s">
        <v>53</v>
      </c>
      <c r="E68" s="11"/>
      <c r="F68" s="11"/>
      <c r="G68" s="25">
        <f>G69</f>
        <v>150.6</v>
      </c>
      <c r="H68" s="25">
        <f aca="true" t="shared" si="12" ref="H68:I71">H69</f>
        <v>365.7</v>
      </c>
      <c r="I68" s="25">
        <f t="shared" si="12"/>
        <v>326.2</v>
      </c>
      <c r="J68" s="28">
        <f t="shared" si="11"/>
        <v>89.1987968280011</v>
      </c>
    </row>
    <row r="69" spans="1:10" ht="18.75">
      <c r="A69" s="13">
        <f aca="true" t="shared" si="13" ref="A69:A77">A68+1</f>
        <v>61</v>
      </c>
      <c r="B69" s="41" t="s">
        <v>110</v>
      </c>
      <c r="C69" s="15" t="s">
        <v>85</v>
      </c>
      <c r="D69" s="38" t="s">
        <v>53</v>
      </c>
      <c r="E69" s="38" t="s">
        <v>115</v>
      </c>
      <c r="F69" s="38"/>
      <c r="G69" s="44">
        <v>150.6</v>
      </c>
      <c r="H69" s="25">
        <v>365.7</v>
      </c>
      <c r="I69" s="25">
        <v>326.2</v>
      </c>
      <c r="J69" s="28">
        <f t="shared" si="11"/>
        <v>89.1987968280011</v>
      </c>
    </row>
    <row r="70" spans="1:10" ht="93.75">
      <c r="A70" s="13">
        <f t="shared" si="13"/>
        <v>62</v>
      </c>
      <c r="B70" s="42" t="s">
        <v>111</v>
      </c>
      <c r="C70" s="15" t="s">
        <v>85</v>
      </c>
      <c r="D70" s="38" t="s">
        <v>53</v>
      </c>
      <c r="E70" s="38" t="s">
        <v>116</v>
      </c>
      <c r="F70" s="38"/>
      <c r="G70" s="43">
        <v>0</v>
      </c>
      <c r="H70" s="25">
        <f t="shared" si="12"/>
        <v>202.1</v>
      </c>
      <c r="I70" s="25">
        <f t="shared" si="12"/>
        <v>202.1</v>
      </c>
      <c r="J70" s="28">
        <f t="shared" si="11"/>
        <v>100</v>
      </c>
    </row>
    <row r="71" spans="1:10" ht="18.75">
      <c r="A71" s="13">
        <f t="shared" si="13"/>
        <v>63</v>
      </c>
      <c r="B71" s="41" t="s">
        <v>108</v>
      </c>
      <c r="C71" s="15" t="s">
        <v>85</v>
      </c>
      <c r="D71" s="38" t="s">
        <v>53</v>
      </c>
      <c r="E71" s="38" t="s">
        <v>116</v>
      </c>
      <c r="F71" s="38" t="s">
        <v>64</v>
      </c>
      <c r="G71" s="43">
        <v>0</v>
      </c>
      <c r="H71" s="25">
        <f t="shared" si="12"/>
        <v>202.1</v>
      </c>
      <c r="I71" s="25">
        <f t="shared" si="12"/>
        <v>202.1</v>
      </c>
      <c r="J71" s="28">
        <f t="shared" si="11"/>
        <v>100</v>
      </c>
    </row>
    <row r="72" spans="1:10" ht="18.75">
      <c r="A72" s="13">
        <f t="shared" si="13"/>
        <v>64</v>
      </c>
      <c r="B72" s="41" t="s">
        <v>49</v>
      </c>
      <c r="C72" s="15" t="s">
        <v>85</v>
      </c>
      <c r="D72" s="38" t="s">
        <v>53</v>
      </c>
      <c r="E72" s="38" t="s">
        <v>116</v>
      </c>
      <c r="F72" s="38" t="s">
        <v>33</v>
      </c>
      <c r="G72" s="43">
        <v>0</v>
      </c>
      <c r="H72" s="25">
        <v>202.1</v>
      </c>
      <c r="I72" s="25">
        <v>202.1</v>
      </c>
      <c r="J72" s="28">
        <f t="shared" si="11"/>
        <v>100</v>
      </c>
    </row>
    <row r="73" spans="1:10" ht="93.75">
      <c r="A73" s="13">
        <f t="shared" si="13"/>
        <v>65</v>
      </c>
      <c r="B73" s="41" t="s">
        <v>112</v>
      </c>
      <c r="C73" s="15" t="s">
        <v>85</v>
      </c>
      <c r="D73" s="38" t="s">
        <v>53</v>
      </c>
      <c r="E73" s="38" t="s">
        <v>117</v>
      </c>
      <c r="F73" s="38"/>
      <c r="G73" s="44">
        <v>150.6</v>
      </c>
      <c r="H73" s="26">
        <v>161.6</v>
      </c>
      <c r="I73" s="26">
        <v>122.1</v>
      </c>
      <c r="J73" s="28">
        <f t="shared" si="11"/>
        <v>75.5569306930693</v>
      </c>
    </row>
    <row r="74" spans="1:10" ht="18.75">
      <c r="A74" s="13">
        <f t="shared" si="13"/>
        <v>66</v>
      </c>
      <c r="B74" s="14" t="s">
        <v>48</v>
      </c>
      <c r="C74" s="15" t="s">
        <v>85</v>
      </c>
      <c r="D74" s="38" t="s">
        <v>53</v>
      </c>
      <c r="E74" s="38" t="s">
        <v>117</v>
      </c>
      <c r="F74" s="38" t="s">
        <v>64</v>
      </c>
      <c r="G74" s="44">
        <v>150.6</v>
      </c>
      <c r="H74" s="25">
        <v>161.6</v>
      </c>
      <c r="I74" s="25">
        <v>122.1</v>
      </c>
      <c r="J74" s="28">
        <f t="shared" si="11"/>
        <v>75.5569306930693</v>
      </c>
    </row>
    <row r="75" spans="1:10" ht="93.75">
      <c r="A75" s="13">
        <f t="shared" si="13"/>
        <v>67</v>
      </c>
      <c r="B75" s="42" t="s">
        <v>113</v>
      </c>
      <c r="C75" s="15" t="s">
        <v>85</v>
      </c>
      <c r="D75" s="38" t="s">
        <v>53</v>
      </c>
      <c r="E75" s="38" t="s">
        <v>118</v>
      </c>
      <c r="F75" s="38"/>
      <c r="G75" s="43">
        <v>0</v>
      </c>
      <c r="H75" s="25">
        <f>H76</f>
        <v>2</v>
      </c>
      <c r="I75" s="25">
        <f>I76</f>
        <v>2</v>
      </c>
      <c r="J75" s="28">
        <f t="shared" si="11"/>
        <v>100</v>
      </c>
    </row>
    <row r="76" spans="1:10" ht="18.75">
      <c r="A76" s="13">
        <f t="shared" si="13"/>
        <v>68</v>
      </c>
      <c r="B76" s="14" t="s">
        <v>48</v>
      </c>
      <c r="C76" s="15" t="s">
        <v>85</v>
      </c>
      <c r="D76" s="38" t="s">
        <v>53</v>
      </c>
      <c r="E76" s="38" t="s">
        <v>118</v>
      </c>
      <c r="F76" s="38" t="s">
        <v>64</v>
      </c>
      <c r="G76" s="43">
        <v>0</v>
      </c>
      <c r="H76" s="25">
        <v>2</v>
      </c>
      <c r="I76" s="25">
        <v>2</v>
      </c>
      <c r="J76" s="28">
        <f t="shared" si="11"/>
        <v>100</v>
      </c>
    </row>
    <row r="77" spans="1:10" ht="18.75">
      <c r="A77" s="13">
        <f t="shared" si="13"/>
        <v>69</v>
      </c>
      <c r="B77" s="14" t="s">
        <v>49</v>
      </c>
      <c r="C77" s="15" t="s">
        <v>85</v>
      </c>
      <c r="D77" s="38" t="s">
        <v>53</v>
      </c>
      <c r="E77" s="38" t="s">
        <v>118</v>
      </c>
      <c r="F77" s="38" t="s">
        <v>33</v>
      </c>
      <c r="G77" s="43">
        <v>0</v>
      </c>
      <c r="H77" s="25">
        <v>2</v>
      </c>
      <c r="I77" s="25">
        <v>2</v>
      </c>
      <c r="J77" s="28">
        <f t="shared" si="11"/>
        <v>100</v>
      </c>
    </row>
    <row r="78" spans="1:10" ht="18.75">
      <c r="A78" s="13">
        <v>70</v>
      </c>
      <c r="B78" s="14" t="s">
        <v>5</v>
      </c>
      <c r="C78" s="15" t="s">
        <v>85</v>
      </c>
      <c r="D78" s="11" t="s">
        <v>11</v>
      </c>
      <c r="E78" s="11" t="s">
        <v>20</v>
      </c>
      <c r="F78" s="11" t="s">
        <v>20</v>
      </c>
      <c r="G78" s="25">
        <v>163</v>
      </c>
      <c r="H78" s="25">
        <v>404.5</v>
      </c>
      <c r="I78" s="25">
        <v>399.4</v>
      </c>
      <c r="J78" s="28">
        <f>I78/H78*100</f>
        <v>98.73918417799752</v>
      </c>
    </row>
    <row r="79" spans="1:10" ht="18.75">
      <c r="A79" s="13">
        <v>71</v>
      </c>
      <c r="B79" s="14" t="s">
        <v>42</v>
      </c>
      <c r="C79" s="15" t="s">
        <v>85</v>
      </c>
      <c r="D79" s="11" t="s">
        <v>43</v>
      </c>
      <c r="E79" s="11" t="s">
        <v>20</v>
      </c>
      <c r="F79" s="11" t="s">
        <v>20</v>
      </c>
      <c r="G79" s="25">
        <f>G80</f>
        <v>163</v>
      </c>
      <c r="H79" s="25">
        <f aca="true" t="shared" si="14" ref="H79:I83">H80</f>
        <v>404.5</v>
      </c>
      <c r="I79" s="25">
        <f t="shared" si="14"/>
        <v>399.4</v>
      </c>
      <c r="J79" s="28">
        <f aca="true" t="shared" si="15" ref="J79:J102">I79/H79*100</f>
        <v>98.73918417799752</v>
      </c>
    </row>
    <row r="80" spans="1:10" ht="23.25" customHeight="1">
      <c r="A80" s="13">
        <f aca="true" t="shared" si="16" ref="A80:A87">A79+1</f>
        <v>72</v>
      </c>
      <c r="B80" s="41" t="s">
        <v>119</v>
      </c>
      <c r="C80" s="15" t="s">
        <v>85</v>
      </c>
      <c r="D80" s="38" t="s">
        <v>43</v>
      </c>
      <c r="E80" s="38" t="s">
        <v>93</v>
      </c>
      <c r="F80" s="38"/>
      <c r="G80" s="43">
        <v>163</v>
      </c>
      <c r="H80" s="25">
        <f t="shared" si="14"/>
        <v>404.5</v>
      </c>
      <c r="I80" s="25">
        <f t="shared" si="14"/>
        <v>399.4</v>
      </c>
      <c r="J80" s="28">
        <f t="shared" si="15"/>
        <v>98.73918417799752</v>
      </c>
    </row>
    <row r="81" spans="1:10" ht="56.25">
      <c r="A81" s="13">
        <f t="shared" si="16"/>
        <v>73</v>
      </c>
      <c r="B81" s="45" t="s">
        <v>120</v>
      </c>
      <c r="C81" s="15" t="s">
        <v>85</v>
      </c>
      <c r="D81" s="38" t="s">
        <v>43</v>
      </c>
      <c r="E81" s="38" t="s">
        <v>126</v>
      </c>
      <c r="F81" s="38"/>
      <c r="G81" s="43">
        <v>163</v>
      </c>
      <c r="H81" s="25">
        <v>404.5</v>
      </c>
      <c r="I81" s="25">
        <v>399.4</v>
      </c>
      <c r="J81" s="28">
        <f t="shared" si="15"/>
        <v>98.73918417799752</v>
      </c>
    </row>
    <row r="82" spans="1:10" ht="18.75">
      <c r="A82" s="13">
        <f t="shared" si="16"/>
        <v>74</v>
      </c>
      <c r="B82" s="14" t="s">
        <v>48</v>
      </c>
      <c r="C82" s="15" t="s">
        <v>85</v>
      </c>
      <c r="D82" s="38" t="s">
        <v>43</v>
      </c>
      <c r="E82" s="38" t="s">
        <v>127</v>
      </c>
      <c r="F82" s="38"/>
      <c r="G82" s="43">
        <v>0</v>
      </c>
      <c r="H82" s="25">
        <f t="shared" si="14"/>
        <v>245.5</v>
      </c>
      <c r="I82" s="25">
        <f t="shared" si="14"/>
        <v>245.5</v>
      </c>
      <c r="J82" s="28">
        <f t="shared" si="15"/>
        <v>100</v>
      </c>
    </row>
    <row r="83" spans="1:10" ht="18.75">
      <c r="A83" s="13">
        <f t="shared" si="16"/>
        <v>75</v>
      </c>
      <c r="B83" s="14" t="s">
        <v>49</v>
      </c>
      <c r="C83" s="15" t="s">
        <v>85</v>
      </c>
      <c r="D83" s="38" t="s">
        <v>43</v>
      </c>
      <c r="E83" s="38" t="s">
        <v>127</v>
      </c>
      <c r="F83" s="38" t="s">
        <v>64</v>
      </c>
      <c r="G83" s="43">
        <v>0</v>
      </c>
      <c r="H83" s="25">
        <f t="shared" si="14"/>
        <v>245.5</v>
      </c>
      <c r="I83" s="25">
        <v>245.5</v>
      </c>
      <c r="J83" s="28">
        <f t="shared" si="15"/>
        <v>100</v>
      </c>
    </row>
    <row r="84" spans="1:10" ht="75">
      <c r="A84" s="13">
        <f t="shared" si="16"/>
        <v>76</v>
      </c>
      <c r="B84" s="41" t="s">
        <v>121</v>
      </c>
      <c r="C84" s="15" t="s">
        <v>85</v>
      </c>
      <c r="D84" s="38" t="s">
        <v>43</v>
      </c>
      <c r="E84" s="38" t="s">
        <v>127</v>
      </c>
      <c r="F84" s="38" t="s">
        <v>33</v>
      </c>
      <c r="G84" s="43">
        <v>0</v>
      </c>
      <c r="H84" s="26">
        <v>245.5</v>
      </c>
      <c r="I84" s="26">
        <v>245.5</v>
      </c>
      <c r="J84" s="28">
        <f t="shared" si="15"/>
        <v>100</v>
      </c>
    </row>
    <row r="85" spans="1:10" ht="18.75">
      <c r="A85" s="13">
        <f t="shared" si="16"/>
        <v>77</v>
      </c>
      <c r="B85" s="14" t="s">
        <v>48</v>
      </c>
      <c r="C85" s="15" t="s">
        <v>85</v>
      </c>
      <c r="D85" s="38" t="s">
        <v>43</v>
      </c>
      <c r="E85" s="38" t="s">
        <v>128</v>
      </c>
      <c r="F85" s="38"/>
      <c r="G85" s="43">
        <v>163</v>
      </c>
      <c r="H85" s="25">
        <v>95.5</v>
      </c>
      <c r="I85" s="25">
        <v>90.4</v>
      </c>
      <c r="J85" s="28">
        <v>0</v>
      </c>
    </row>
    <row r="86" spans="1:10" ht="18.75">
      <c r="A86" s="13">
        <f t="shared" si="16"/>
        <v>78</v>
      </c>
      <c r="B86" s="14" t="s">
        <v>49</v>
      </c>
      <c r="C86" s="15" t="s">
        <v>85</v>
      </c>
      <c r="D86" s="38" t="s">
        <v>43</v>
      </c>
      <c r="E86" s="38" t="s">
        <v>128</v>
      </c>
      <c r="F86" s="38" t="s">
        <v>64</v>
      </c>
      <c r="G86" s="43">
        <v>163</v>
      </c>
      <c r="H86" s="25">
        <v>95.5</v>
      </c>
      <c r="I86" s="25">
        <v>90.4</v>
      </c>
      <c r="J86" s="28">
        <v>0</v>
      </c>
    </row>
    <row r="87" spans="1:10" ht="75">
      <c r="A87" s="13">
        <f t="shared" si="16"/>
        <v>79</v>
      </c>
      <c r="B87" s="41" t="s">
        <v>122</v>
      </c>
      <c r="C87" s="15" t="s">
        <v>85</v>
      </c>
      <c r="D87" s="38" t="s">
        <v>43</v>
      </c>
      <c r="E87" s="38" t="s">
        <v>128</v>
      </c>
      <c r="F87" s="38" t="s">
        <v>33</v>
      </c>
      <c r="G87" s="43">
        <v>163</v>
      </c>
      <c r="H87" s="25">
        <v>95.5</v>
      </c>
      <c r="I87" s="25">
        <v>90.4</v>
      </c>
      <c r="J87" s="28">
        <v>0</v>
      </c>
    </row>
    <row r="88" spans="1:10" ht="18.75">
      <c r="A88" s="13">
        <f aca="true" t="shared" si="17" ref="A88:A119">A87+1</f>
        <v>80</v>
      </c>
      <c r="B88" s="14" t="s">
        <v>48</v>
      </c>
      <c r="C88" s="15" t="s">
        <v>85</v>
      </c>
      <c r="D88" s="38" t="s">
        <v>43</v>
      </c>
      <c r="E88" s="38" t="s">
        <v>129</v>
      </c>
      <c r="F88" s="38"/>
      <c r="G88" s="43">
        <v>0</v>
      </c>
      <c r="H88" s="25">
        <v>9</v>
      </c>
      <c r="I88" s="25">
        <v>9</v>
      </c>
      <c r="J88" s="28">
        <v>0</v>
      </c>
    </row>
    <row r="89" spans="1:10" ht="18.75">
      <c r="A89" s="13">
        <f t="shared" si="17"/>
        <v>81</v>
      </c>
      <c r="B89" s="14" t="s">
        <v>49</v>
      </c>
      <c r="C89" s="15" t="s">
        <v>85</v>
      </c>
      <c r="D89" s="38" t="s">
        <v>43</v>
      </c>
      <c r="E89" s="38" t="s">
        <v>129</v>
      </c>
      <c r="F89" s="38" t="s">
        <v>64</v>
      </c>
      <c r="G89" s="43">
        <v>0</v>
      </c>
      <c r="H89" s="25">
        <f>H90</f>
        <v>9</v>
      </c>
      <c r="I89" s="25">
        <f>I90</f>
        <v>9</v>
      </c>
      <c r="J89" s="28">
        <v>0</v>
      </c>
    </row>
    <row r="90" spans="1:10" ht="75">
      <c r="A90" s="13">
        <f t="shared" si="17"/>
        <v>82</v>
      </c>
      <c r="B90" s="14" t="s">
        <v>123</v>
      </c>
      <c r="C90" s="15" t="s">
        <v>85</v>
      </c>
      <c r="D90" s="38" t="s">
        <v>43</v>
      </c>
      <c r="E90" s="38" t="s">
        <v>129</v>
      </c>
      <c r="F90" s="38" t="s">
        <v>33</v>
      </c>
      <c r="G90" s="43">
        <v>0</v>
      </c>
      <c r="H90" s="29">
        <v>9</v>
      </c>
      <c r="I90" s="29">
        <v>9</v>
      </c>
      <c r="J90" s="28">
        <v>0</v>
      </c>
    </row>
    <row r="91" spans="1:10" ht="18.75">
      <c r="A91" s="13">
        <f t="shared" si="17"/>
        <v>83</v>
      </c>
      <c r="B91" s="14" t="s">
        <v>48</v>
      </c>
      <c r="C91" s="15" t="s">
        <v>85</v>
      </c>
      <c r="D91" s="38" t="s">
        <v>43</v>
      </c>
      <c r="E91" s="38" t="s">
        <v>130</v>
      </c>
      <c r="F91" s="38"/>
      <c r="G91" s="43">
        <v>0</v>
      </c>
      <c r="H91" s="25">
        <v>43.8</v>
      </c>
      <c r="I91" s="25">
        <v>43.8</v>
      </c>
      <c r="J91" s="28">
        <f t="shared" si="15"/>
        <v>100</v>
      </c>
    </row>
    <row r="92" spans="1:10" ht="18.75">
      <c r="A92" s="13">
        <f t="shared" si="17"/>
        <v>84</v>
      </c>
      <c r="B92" s="14" t="s">
        <v>49</v>
      </c>
      <c r="C92" s="15" t="s">
        <v>85</v>
      </c>
      <c r="D92" s="38" t="s">
        <v>43</v>
      </c>
      <c r="E92" s="38" t="s">
        <v>130</v>
      </c>
      <c r="F92" s="38" t="s">
        <v>64</v>
      </c>
      <c r="G92" s="43">
        <v>0</v>
      </c>
      <c r="H92" s="25">
        <f>H93</f>
        <v>43.8</v>
      </c>
      <c r="I92" s="25">
        <f>I93</f>
        <v>43.8</v>
      </c>
      <c r="J92" s="28">
        <f t="shared" si="15"/>
        <v>100</v>
      </c>
    </row>
    <row r="93" spans="1:10" ht="112.5">
      <c r="A93" s="13">
        <f t="shared" si="17"/>
        <v>85</v>
      </c>
      <c r="B93" s="14" t="s">
        <v>124</v>
      </c>
      <c r="C93" s="15" t="s">
        <v>85</v>
      </c>
      <c r="D93" s="38" t="s">
        <v>43</v>
      </c>
      <c r="E93" s="38" t="s">
        <v>130</v>
      </c>
      <c r="F93" s="38" t="s">
        <v>33</v>
      </c>
      <c r="G93" s="43">
        <v>0</v>
      </c>
      <c r="H93" s="25">
        <v>43.8</v>
      </c>
      <c r="I93" s="25">
        <v>43.8</v>
      </c>
      <c r="J93" s="28">
        <f t="shared" si="15"/>
        <v>100</v>
      </c>
    </row>
    <row r="94" spans="1:10" ht="18.75">
      <c r="A94" s="13">
        <f t="shared" si="17"/>
        <v>86</v>
      </c>
      <c r="B94" s="14" t="s">
        <v>108</v>
      </c>
      <c r="C94" s="15" t="s">
        <v>85</v>
      </c>
      <c r="D94" s="38" t="s">
        <v>43</v>
      </c>
      <c r="E94" s="38" t="s">
        <v>131</v>
      </c>
      <c r="F94" s="38"/>
      <c r="G94" s="43">
        <v>0</v>
      </c>
      <c r="H94" s="25">
        <v>0.7</v>
      </c>
      <c r="I94" s="25">
        <v>0.7</v>
      </c>
      <c r="J94" s="28">
        <f t="shared" si="15"/>
        <v>100</v>
      </c>
    </row>
    <row r="95" spans="1:10" ht="19.5" thickBot="1">
      <c r="A95" s="13">
        <f t="shared" si="17"/>
        <v>87</v>
      </c>
      <c r="B95" s="14" t="s">
        <v>49</v>
      </c>
      <c r="C95" s="15" t="s">
        <v>85</v>
      </c>
      <c r="D95" s="38" t="s">
        <v>43</v>
      </c>
      <c r="E95" s="38" t="s">
        <v>131</v>
      </c>
      <c r="F95" s="38" t="s">
        <v>64</v>
      </c>
      <c r="G95" s="43">
        <v>0</v>
      </c>
      <c r="H95" s="25">
        <f>H96</f>
        <v>0.7</v>
      </c>
      <c r="I95" s="25">
        <f>I96</f>
        <v>0.7</v>
      </c>
      <c r="J95" s="28">
        <f t="shared" si="15"/>
        <v>100</v>
      </c>
    </row>
    <row r="96" spans="1:10" ht="56.25">
      <c r="A96" s="13">
        <f t="shared" si="17"/>
        <v>88</v>
      </c>
      <c r="B96" s="46" t="s">
        <v>125</v>
      </c>
      <c r="C96" s="15" t="s">
        <v>85</v>
      </c>
      <c r="D96" s="38" t="s">
        <v>43</v>
      </c>
      <c r="E96" s="38" t="s">
        <v>131</v>
      </c>
      <c r="F96" s="38" t="s">
        <v>33</v>
      </c>
      <c r="G96" s="43">
        <v>0</v>
      </c>
      <c r="H96" s="25">
        <v>0.7</v>
      </c>
      <c r="I96" s="25">
        <v>0.7</v>
      </c>
      <c r="J96" s="28">
        <f t="shared" si="15"/>
        <v>100</v>
      </c>
    </row>
    <row r="97" spans="1:10" ht="18.75">
      <c r="A97" s="13">
        <f t="shared" si="17"/>
        <v>89</v>
      </c>
      <c r="B97" s="14" t="s">
        <v>108</v>
      </c>
      <c r="C97" s="15" t="s">
        <v>85</v>
      </c>
      <c r="D97" s="38" t="s">
        <v>43</v>
      </c>
      <c r="E97" s="38" t="s">
        <v>132</v>
      </c>
      <c r="F97" s="38"/>
      <c r="G97" s="43">
        <v>0</v>
      </c>
      <c r="H97" s="26">
        <v>10</v>
      </c>
      <c r="I97" s="26">
        <v>10</v>
      </c>
      <c r="J97" s="28">
        <f t="shared" si="15"/>
        <v>100</v>
      </c>
    </row>
    <row r="98" spans="1:10" ht="18.75">
      <c r="A98" s="13">
        <f t="shared" si="17"/>
        <v>90</v>
      </c>
      <c r="B98" s="14" t="s">
        <v>49</v>
      </c>
      <c r="C98" s="15" t="s">
        <v>85</v>
      </c>
      <c r="D98" s="38" t="s">
        <v>43</v>
      </c>
      <c r="E98" s="38" t="s">
        <v>132</v>
      </c>
      <c r="F98" s="38" t="s">
        <v>64</v>
      </c>
      <c r="G98" s="43">
        <v>0</v>
      </c>
      <c r="H98" s="25">
        <f>H99</f>
        <v>10</v>
      </c>
      <c r="I98" s="25">
        <f>I99</f>
        <v>10</v>
      </c>
      <c r="J98" s="28">
        <f t="shared" si="15"/>
        <v>100</v>
      </c>
    </row>
    <row r="99" spans="1:10" ht="18.75">
      <c r="A99" s="13">
        <f t="shared" si="17"/>
        <v>91</v>
      </c>
      <c r="B99" s="14" t="s">
        <v>48</v>
      </c>
      <c r="C99" s="15" t="s">
        <v>85</v>
      </c>
      <c r="D99" s="38" t="s">
        <v>43</v>
      </c>
      <c r="E99" s="38" t="s">
        <v>132</v>
      </c>
      <c r="F99" s="38" t="s">
        <v>33</v>
      </c>
      <c r="G99" s="43">
        <v>0</v>
      </c>
      <c r="H99" s="25">
        <v>10</v>
      </c>
      <c r="I99" s="25">
        <v>10</v>
      </c>
      <c r="J99" s="28">
        <f t="shared" si="15"/>
        <v>100</v>
      </c>
    </row>
    <row r="100" spans="1:10" ht="18.75">
      <c r="A100" s="13">
        <v>92</v>
      </c>
      <c r="B100" s="14" t="s">
        <v>13</v>
      </c>
      <c r="C100" s="15" t="s">
        <v>85</v>
      </c>
      <c r="D100" s="11" t="s">
        <v>62</v>
      </c>
      <c r="E100" s="11"/>
      <c r="F100" s="11"/>
      <c r="G100" s="25">
        <f>G101</f>
        <v>1052.5</v>
      </c>
      <c r="H100" s="25">
        <f>H101</f>
        <v>1156.5</v>
      </c>
      <c r="I100" s="25">
        <f>I101</f>
        <v>1156.5</v>
      </c>
      <c r="J100" s="28">
        <f t="shared" si="15"/>
        <v>100</v>
      </c>
    </row>
    <row r="101" spans="1:10" ht="18.75">
      <c r="A101" s="13">
        <f t="shared" si="17"/>
        <v>93</v>
      </c>
      <c r="B101" s="14" t="s">
        <v>40</v>
      </c>
      <c r="C101" s="15" t="s">
        <v>85</v>
      </c>
      <c r="D101" s="11" t="s">
        <v>63</v>
      </c>
      <c r="E101" s="11"/>
      <c r="F101" s="11"/>
      <c r="G101" s="25">
        <v>1052.5</v>
      </c>
      <c r="H101" s="25">
        <v>1156.5</v>
      </c>
      <c r="I101" s="25">
        <v>1156.5</v>
      </c>
      <c r="J101" s="28">
        <f t="shared" si="15"/>
        <v>100</v>
      </c>
    </row>
    <row r="102" spans="1:10" ht="18.75">
      <c r="A102" s="13">
        <f t="shared" si="17"/>
        <v>94</v>
      </c>
      <c r="B102" s="41" t="s">
        <v>133</v>
      </c>
      <c r="C102" s="15" t="s">
        <v>85</v>
      </c>
      <c r="D102" s="38" t="s">
        <v>63</v>
      </c>
      <c r="E102" s="38" t="s">
        <v>29</v>
      </c>
      <c r="F102" s="38"/>
      <c r="G102" s="43">
        <v>1052.5</v>
      </c>
      <c r="H102" s="25">
        <f aca="true" t="shared" si="18" ref="H102:I105">H103</f>
        <v>1156.5</v>
      </c>
      <c r="I102" s="25">
        <f t="shared" si="18"/>
        <v>1156.5</v>
      </c>
      <c r="J102" s="28">
        <f t="shared" si="15"/>
        <v>100</v>
      </c>
    </row>
    <row r="103" spans="1:10" ht="18.75">
      <c r="A103" s="13">
        <f t="shared" si="17"/>
        <v>95</v>
      </c>
      <c r="B103" s="41" t="s">
        <v>36</v>
      </c>
      <c r="C103" s="15" t="s">
        <v>85</v>
      </c>
      <c r="D103" s="38" t="s">
        <v>63</v>
      </c>
      <c r="E103" s="38" t="s">
        <v>139</v>
      </c>
      <c r="F103" s="38"/>
      <c r="G103" s="43">
        <v>1052.5</v>
      </c>
      <c r="H103" s="25">
        <v>1156.5</v>
      </c>
      <c r="I103" s="25">
        <v>1156.5</v>
      </c>
      <c r="J103" s="28">
        <f aca="true" t="shared" si="19" ref="J103:J112">I103/H103*100</f>
        <v>100</v>
      </c>
    </row>
    <row r="104" spans="1:10" ht="56.25">
      <c r="A104" s="13">
        <f t="shared" si="17"/>
        <v>96</v>
      </c>
      <c r="B104" s="41" t="s">
        <v>134</v>
      </c>
      <c r="C104" s="15" t="s">
        <v>85</v>
      </c>
      <c r="D104" s="38" t="s">
        <v>63</v>
      </c>
      <c r="E104" s="38" t="s">
        <v>140</v>
      </c>
      <c r="F104" s="38"/>
      <c r="G104" s="43">
        <v>0</v>
      </c>
      <c r="H104" s="25">
        <f t="shared" si="18"/>
        <v>59.4</v>
      </c>
      <c r="I104" s="25">
        <f t="shared" si="18"/>
        <v>263.6</v>
      </c>
      <c r="J104" s="28">
        <f t="shared" si="19"/>
        <v>443.7710437710439</v>
      </c>
    </row>
    <row r="105" spans="1:10" ht="18.75">
      <c r="A105" s="13">
        <f t="shared" si="17"/>
        <v>97</v>
      </c>
      <c r="B105" s="14" t="s">
        <v>7</v>
      </c>
      <c r="C105" s="15" t="s">
        <v>85</v>
      </c>
      <c r="D105" s="38" t="s">
        <v>63</v>
      </c>
      <c r="E105" s="38" t="s">
        <v>140</v>
      </c>
      <c r="F105" s="38" t="s">
        <v>55</v>
      </c>
      <c r="G105" s="43">
        <v>0</v>
      </c>
      <c r="H105" s="25">
        <f t="shared" si="18"/>
        <v>59.4</v>
      </c>
      <c r="I105" s="25">
        <f t="shared" si="18"/>
        <v>263.6</v>
      </c>
      <c r="J105" s="28">
        <f t="shared" si="19"/>
        <v>443.7710437710439</v>
      </c>
    </row>
    <row r="106" spans="1:10" ht="18.75">
      <c r="A106" s="13">
        <f t="shared" si="17"/>
        <v>98</v>
      </c>
      <c r="B106" s="14" t="s">
        <v>13</v>
      </c>
      <c r="C106" s="15" t="s">
        <v>85</v>
      </c>
      <c r="D106" s="38" t="s">
        <v>63</v>
      </c>
      <c r="E106" s="38" t="s">
        <v>140</v>
      </c>
      <c r="F106" s="38" t="s">
        <v>56</v>
      </c>
      <c r="G106" s="43">
        <v>0</v>
      </c>
      <c r="H106" s="26">
        <v>59.4</v>
      </c>
      <c r="I106" s="30">
        <v>263.6</v>
      </c>
      <c r="J106" s="28">
        <f t="shared" si="19"/>
        <v>443.7710437710439</v>
      </c>
    </row>
    <row r="107" spans="1:10" ht="37.5">
      <c r="A107" s="13">
        <f t="shared" si="17"/>
        <v>99</v>
      </c>
      <c r="B107" s="41" t="s">
        <v>135</v>
      </c>
      <c r="C107" s="15" t="s">
        <v>85</v>
      </c>
      <c r="D107" s="38" t="s">
        <v>63</v>
      </c>
      <c r="E107" s="38" t="s">
        <v>141</v>
      </c>
      <c r="F107" s="38"/>
      <c r="G107" s="43">
        <v>1052.5</v>
      </c>
      <c r="H107" s="25">
        <f aca="true" t="shared" si="20" ref="H107:I110">H108</f>
        <v>938.4</v>
      </c>
      <c r="I107" s="25">
        <f t="shared" si="20"/>
        <v>1292</v>
      </c>
      <c r="J107" s="28">
        <f t="shared" si="19"/>
        <v>137.68115942028987</v>
      </c>
    </row>
    <row r="108" spans="1:10" ht="18.75">
      <c r="A108" s="13">
        <f t="shared" si="17"/>
        <v>100</v>
      </c>
      <c r="B108" s="14" t="s">
        <v>7</v>
      </c>
      <c r="C108" s="15" t="s">
        <v>85</v>
      </c>
      <c r="D108" s="38" t="s">
        <v>63</v>
      </c>
      <c r="E108" s="38" t="s">
        <v>141</v>
      </c>
      <c r="F108" s="38" t="s">
        <v>55</v>
      </c>
      <c r="G108" s="43">
        <v>1052.5</v>
      </c>
      <c r="H108" s="25">
        <f t="shared" si="20"/>
        <v>938.4</v>
      </c>
      <c r="I108" s="25">
        <f t="shared" si="20"/>
        <v>1292</v>
      </c>
      <c r="J108" s="28">
        <f t="shared" si="19"/>
        <v>137.68115942028987</v>
      </c>
    </row>
    <row r="109" spans="1:10" ht="18.75">
      <c r="A109" s="13">
        <f t="shared" si="17"/>
        <v>101</v>
      </c>
      <c r="B109" s="14" t="s">
        <v>13</v>
      </c>
      <c r="C109" s="15" t="s">
        <v>85</v>
      </c>
      <c r="D109" s="38" t="s">
        <v>63</v>
      </c>
      <c r="E109" s="38" t="s">
        <v>141</v>
      </c>
      <c r="F109" s="38" t="s">
        <v>56</v>
      </c>
      <c r="G109" s="43">
        <v>1052.5</v>
      </c>
      <c r="H109" s="25">
        <v>938.4</v>
      </c>
      <c r="I109" s="25">
        <f t="shared" si="20"/>
        <v>1292</v>
      </c>
      <c r="J109" s="28">
        <f t="shared" si="19"/>
        <v>137.68115942028987</v>
      </c>
    </row>
    <row r="110" spans="1:10" ht="37.5">
      <c r="A110" s="13">
        <f t="shared" si="17"/>
        <v>102</v>
      </c>
      <c r="B110" s="14" t="s">
        <v>136</v>
      </c>
      <c r="C110" s="15" t="s">
        <v>85</v>
      </c>
      <c r="D110" s="38" t="s">
        <v>63</v>
      </c>
      <c r="E110" s="38" t="s">
        <v>142</v>
      </c>
      <c r="F110" s="38"/>
      <c r="G110" s="43">
        <v>0</v>
      </c>
      <c r="H110" s="25">
        <f t="shared" si="20"/>
        <v>158.7</v>
      </c>
      <c r="I110" s="25">
        <f t="shared" si="20"/>
        <v>1292</v>
      </c>
      <c r="J110" s="28">
        <f t="shared" si="19"/>
        <v>814.11468178954</v>
      </c>
    </row>
    <row r="111" spans="1:10" ht="18.75">
      <c r="A111" s="13">
        <f t="shared" si="17"/>
        <v>103</v>
      </c>
      <c r="B111" s="14" t="s">
        <v>137</v>
      </c>
      <c r="C111" s="15" t="s">
        <v>85</v>
      </c>
      <c r="D111" s="38" t="s">
        <v>63</v>
      </c>
      <c r="E111" s="38" t="s">
        <v>142</v>
      </c>
      <c r="F111" s="38" t="s">
        <v>66</v>
      </c>
      <c r="G111" s="43">
        <v>0</v>
      </c>
      <c r="H111" s="26">
        <v>158.7</v>
      </c>
      <c r="I111" s="26">
        <v>1292</v>
      </c>
      <c r="J111" s="28">
        <f t="shared" si="19"/>
        <v>814.11468178954</v>
      </c>
    </row>
    <row r="112" spans="1:10" ht="18.75">
      <c r="A112" s="13">
        <f t="shared" si="17"/>
        <v>104</v>
      </c>
      <c r="B112" s="14" t="s">
        <v>138</v>
      </c>
      <c r="C112" s="15" t="s">
        <v>85</v>
      </c>
      <c r="D112" s="38" t="s">
        <v>63</v>
      </c>
      <c r="E112" s="38" t="s">
        <v>142</v>
      </c>
      <c r="F112" s="38" t="s">
        <v>60</v>
      </c>
      <c r="G112" s="43">
        <v>0</v>
      </c>
      <c r="H112" s="25">
        <v>158.7</v>
      </c>
      <c r="I112" s="25">
        <v>158.7</v>
      </c>
      <c r="J112" s="28">
        <f t="shared" si="19"/>
        <v>100</v>
      </c>
    </row>
    <row r="113" spans="1:10" ht="18.75">
      <c r="A113" s="13">
        <f t="shared" si="17"/>
        <v>105</v>
      </c>
      <c r="B113" s="16" t="s">
        <v>37</v>
      </c>
      <c r="C113" s="15" t="s">
        <v>85</v>
      </c>
      <c r="D113" s="40" t="s">
        <v>65</v>
      </c>
      <c r="E113" s="40"/>
      <c r="F113" s="40"/>
      <c r="G113" s="47">
        <v>10</v>
      </c>
      <c r="H113" s="25">
        <f aca="true" t="shared" si="21" ref="H113:I116">H114</f>
        <v>0</v>
      </c>
      <c r="I113" s="25">
        <f t="shared" si="21"/>
        <v>0</v>
      </c>
      <c r="J113" s="43">
        <v>0</v>
      </c>
    </row>
    <row r="114" spans="1:10" ht="18.75">
      <c r="A114" s="13">
        <f t="shared" si="17"/>
        <v>106</v>
      </c>
      <c r="B114" s="16" t="s">
        <v>39</v>
      </c>
      <c r="C114" s="15" t="s">
        <v>85</v>
      </c>
      <c r="D114" s="40" t="s">
        <v>16</v>
      </c>
      <c r="E114" s="40"/>
      <c r="F114" s="40"/>
      <c r="G114" s="47">
        <v>10</v>
      </c>
      <c r="H114" s="25">
        <f t="shared" si="21"/>
        <v>0</v>
      </c>
      <c r="I114" s="25">
        <f t="shared" si="21"/>
        <v>0</v>
      </c>
      <c r="J114" s="43">
        <v>0</v>
      </c>
    </row>
    <row r="115" spans="1:10" ht="37.5">
      <c r="A115" s="13">
        <f t="shared" si="17"/>
        <v>107</v>
      </c>
      <c r="B115" s="41" t="s">
        <v>92</v>
      </c>
      <c r="C115" s="15" t="s">
        <v>85</v>
      </c>
      <c r="D115" s="38" t="s">
        <v>16</v>
      </c>
      <c r="E115" s="38" t="s">
        <v>93</v>
      </c>
      <c r="F115" s="38"/>
      <c r="G115" s="43">
        <v>10</v>
      </c>
      <c r="H115" s="25">
        <f t="shared" si="21"/>
        <v>0</v>
      </c>
      <c r="I115" s="25">
        <f t="shared" si="21"/>
        <v>0</v>
      </c>
      <c r="J115" s="43">
        <v>0</v>
      </c>
    </row>
    <row r="116" spans="1:10" ht="18.75">
      <c r="A116" s="13">
        <f t="shared" si="17"/>
        <v>108</v>
      </c>
      <c r="B116" s="41" t="s">
        <v>94</v>
      </c>
      <c r="C116" s="15" t="s">
        <v>85</v>
      </c>
      <c r="D116" s="38" t="s">
        <v>16</v>
      </c>
      <c r="E116" s="38" t="s">
        <v>95</v>
      </c>
      <c r="F116" s="40"/>
      <c r="G116" s="43">
        <v>10</v>
      </c>
      <c r="H116" s="25">
        <f t="shared" si="21"/>
        <v>0</v>
      </c>
      <c r="I116" s="25">
        <f t="shared" si="21"/>
        <v>0</v>
      </c>
      <c r="J116" s="43">
        <v>0</v>
      </c>
    </row>
    <row r="117" spans="1:10" ht="75">
      <c r="A117" s="13">
        <f t="shared" si="17"/>
        <v>109</v>
      </c>
      <c r="B117" s="41" t="s">
        <v>143</v>
      </c>
      <c r="C117" s="15" t="s">
        <v>85</v>
      </c>
      <c r="D117" s="38" t="s">
        <v>16</v>
      </c>
      <c r="E117" s="38" t="s">
        <v>98</v>
      </c>
      <c r="F117" s="40"/>
      <c r="G117" s="43">
        <v>10</v>
      </c>
      <c r="H117" s="25">
        <v>0</v>
      </c>
      <c r="I117" s="25">
        <v>0</v>
      </c>
      <c r="J117" s="43">
        <v>0</v>
      </c>
    </row>
    <row r="118" spans="1:10" ht="18.75">
      <c r="A118" s="13">
        <f t="shared" si="17"/>
        <v>110</v>
      </c>
      <c r="B118" s="14" t="s">
        <v>48</v>
      </c>
      <c r="C118" s="15" t="s">
        <v>85</v>
      </c>
      <c r="D118" s="38" t="s">
        <v>16</v>
      </c>
      <c r="E118" s="38" t="s">
        <v>98</v>
      </c>
      <c r="F118" s="38" t="s">
        <v>64</v>
      </c>
      <c r="G118" s="43">
        <v>10</v>
      </c>
      <c r="H118" s="26">
        <v>0</v>
      </c>
      <c r="I118" s="26">
        <v>0</v>
      </c>
      <c r="J118" s="43">
        <v>0</v>
      </c>
    </row>
    <row r="119" spans="1:10" ht="18.75">
      <c r="A119" s="13">
        <f t="shared" si="17"/>
        <v>111</v>
      </c>
      <c r="B119" s="14" t="s">
        <v>49</v>
      </c>
      <c r="C119" s="15" t="s">
        <v>85</v>
      </c>
      <c r="D119" s="38" t="s">
        <v>16</v>
      </c>
      <c r="E119" s="38" t="s">
        <v>98</v>
      </c>
      <c r="F119" s="38" t="s">
        <v>33</v>
      </c>
      <c r="G119" s="43">
        <v>10</v>
      </c>
      <c r="H119" s="25">
        <v>0</v>
      </c>
      <c r="I119" s="25">
        <v>0</v>
      </c>
      <c r="J119" s="43">
        <v>0</v>
      </c>
    </row>
    <row r="120" spans="1:10" ht="18.75">
      <c r="A120" s="13"/>
      <c r="B120" s="50" t="s">
        <v>69</v>
      </c>
      <c r="C120" s="50"/>
      <c r="D120" s="50"/>
      <c r="E120" s="50"/>
      <c r="F120" s="50"/>
      <c r="G120" s="25">
        <v>3261.8</v>
      </c>
      <c r="H120" s="25">
        <v>3881.1</v>
      </c>
      <c r="I120" s="25">
        <v>3819.2</v>
      </c>
      <c r="J120" s="28">
        <f>I120/H120*100</f>
        <v>98.405091340084</v>
      </c>
    </row>
    <row r="122" spans="7:10" ht="18.75">
      <c r="G122" s="21">
        <v>3261.8</v>
      </c>
      <c r="H122" s="21">
        <v>3881.1</v>
      </c>
      <c r="I122" s="21">
        <v>3819.2</v>
      </c>
      <c r="J122" s="27"/>
    </row>
    <row r="124" spans="8:9" ht="18.75">
      <c r="H124" s="21">
        <f>H122-H120</f>
        <v>0</v>
      </c>
      <c r="I124" s="21">
        <f>I122-I120</f>
        <v>0</v>
      </c>
    </row>
    <row r="128" ht="18.75">
      <c r="B128" s="8"/>
    </row>
    <row r="129" ht="18.75">
      <c r="B129" s="8"/>
    </row>
    <row r="284" ht="18.75">
      <c r="A284" s="2" t="s">
        <v>71</v>
      </c>
    </row>
  </sheetData>
  <sheetProtection/>
  <autoFilter ref="A8:J120"/>
  <mergeCells count="2">
    <mergeCell ref="A5:I5"/>
    <mergeCell ref="B120:F120"/>
  </mergeCells>
  <printOptions/>
  <pageMargins left="0.5511811023622047" right="0.3937007874015748" top="1.1023622047244095" bottom="0.6299212598425197" header="0" footer="0"/>
  <pageSetup firstPageNumber="758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2018-05-22T07:36:37Z</cp:lastPrinted>
  <dcterms:created xsi:type="dcterms:W3CDTF">2007-10-11T12:08:51Z</dcterms:created>
  <dcterms:modified xsi:type="dcterms:W3CDTF">2018-05-22T07:37:01Z</dcterms:modified>
  <cp:category/>
  <cp:version/>
  <cp:contentType/>
  <cp:contentStatus/>
</cp:coreProperties>
</file>