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1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'безопасность'!$A$1:$N$25</definedName>
    <definedName name="_xlnm.Print_Area" localSheetId="1">'благ-во'!$A$1:$N$21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<sst xmlns="http://schemas.openxmlformats.org/spreadsheetml/2006/main" count="274" uniqueCount="115">
  <si>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</si>
  <si>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</si>
  <si>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</si>
  <si>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</si>
  <si>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</si>
  <si>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</si>
  <si>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</si>
  <si>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</si>
  <si>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</si>
  <si>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</si>
  <si>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</si>
  <si>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</si>
  <si>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</si>
  <si>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</si>
  <si>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</si>
  <si>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</si>
  <si>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</si>
  <si>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</si>
  <si>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</si>
  <si>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</si>
  <si>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</si>
  <si>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</si>
  <si>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</si>
  <si>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</si>
  <si>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</si>
  <si>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</si>
  <si>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</si>
  <si>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</si>
  <si>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</si>
  <si>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</si>
  <si>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</si>
  <si>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</si>
  <si>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</si>
  <si>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</si>
  <si>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</si>
  <si>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</si>
  <si>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</si>
  <si>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</si>
  <si>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</si>
  <si>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</si>
  <si>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</si>
  <si>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</si>
  <si>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</si>
  <si>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</si>
  <si>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</si>
  <si>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</si>
  <si>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</si>
  <si>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</si>
  <si>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</si>
  <si>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</si>
  <si>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</si>
  <si>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</si>
  <si>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</si>
  <si>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</si>
  <si>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</si>
  <si>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</si>
  <si>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</si>
  <si>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</si>
  <si>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</si>
  <si>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</si>
  <si>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</si>
  <si>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</si>
  <si>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</si>
  <si>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</si>
  <si>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</si>
  <si>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</si>
  <si>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</si>
  <si>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</si>
  <si>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</si>
  <si>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</si>
  <si>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</si>
  <si>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</si>
  <si>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</si>
  <si>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</si>
  <si>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</si>
  <si>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</si>
  <si>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</si>
  <si>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</si>
  <si>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</si>
  <si>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</si>
  <si>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</si>
  <si>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</si>
  <si>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</si>
  <si>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</si>
  <si>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</si>
  <si>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</si>
  <si>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</si>
  <si>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</si>
  <si>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</si>
  <si>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</si>
  <si>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</si>
  <si>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</si>
  <si>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</si>
  <si>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</si>
  <si>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</si>
  <si>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</si>
  <si>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</si>
  <si>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</si>
  <si>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</si>
  <si>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4937423</t>
  </si>
  <si>
    <t>4939423</t>
  </si>
  <si>
    <t>Проведение обязательных энергитических обследований</t>
  </si>
  <si>
    <t>0801</t>
  </si>
  <si>
    <t>Приобретение приборов уличного освещения и вспомогательных материалов</t>
  </si>
  <si>
    <t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на 2014-2016 годы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</si>
  <si>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</si>
  <si>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 xml:space="preserve"> испытание и измерение электросетей и электрооборудования в системе уличного освещения с. Салба Ермаковского района</t>
  </si>
  <si>
    <t>Оплата за ремонт старой линии эл.передач ул. Освещения, прожекторов, демонтаж старых щитов</t>
  </si>
  <si>
    <t>Рассчет потерь в электроустановках 0,4 кВ, составление однолинейной схемы, выдача акта выполненных работ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</si>
  <si>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на 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</si>
  <si>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Очистка от снега гидрантов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</si>
  <si>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на 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</si>
  <si>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Изготовление  металлических перилл для моста 2 ед.</t>
  </si>
  <si>
    <t>Изготовление металлических перилл для моста 2 ед.</t>
  </si>
  <si>
    <t>Остановочные пункты в количестве 2 ед.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</si>
</sst>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32" fillId="0" borderId="1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81" fontId="34" fillId="0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righ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vertical="top" wrapText="1"/>
    </xf>
    <xf numFmtId="0" fontId="36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3" fillId="0" borderId="13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20" xfId="0" applyNumberFormat="1" applyFont="1" applyFill="1" applyBorder="1" applyAlignment="1">
      <alignment horizontal="left" vertical="top" wrapText="1"/>
    </xf>
    <xf numFmtId="173" fontId="2" fillId="0" borderId="21" xfId="0" applyNumberFormat="1" applyFont="1" applyFill="1" applyBorder="1" applyAlignment="1">
      <alignment horizontal="left" vertical="top" wrapText="1"/>
    </xf>
    <xf numFmtId="49" fontId="34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173" fontId="34" fillId="0" borderId="2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33" fillId="0" borderId="0" xfId="0" applyNumberFormat="1" applyFont="1" applyFill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22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view="pageBreakPreview" zoomScale="70" zoomScaleNormal="85" zoomScaleSheetLayoutView="70" zoomScalePageLayoutView="0" workbookViewId="0" topLeftCell="A1">
      <selection activeCell="L12" sqref="L12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84" t="s">
        <v>72</v>
      </c>
      <c r="J1" s="84"/>
      <c r="K1" s="84"/>
      <c r="L1" s="84"/>
      <c r="M1" s="84"/>
    </row>
    <row r="2" spans="1:13" ht="68.25" customHeight="1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86" t="s">
        <v>15</v>
      </c>
      <c r="B4" s="86" t="s">
        <v>0</v>
      </c>
      <c r="C4" s="86" t="s">
        <v>16</v>
      </c>
      <c r="D4" s="86" t="s">
        <v>17</v>
      </c>
      <c r="E4" s="86"/>
      <c r="F4" s="86"/>
      <c r="G4" s="86"/>
      <c r="H4" s="86"/>
      <c r="I4" s="86"/>
      <c r="J4" s="86" t="s">
        <v>3</v>
      </c>
      <c r="K4" s="86"/>
      <c r="L4" s="86"/>
      <c r="M4" s="86"/>
      <c r="O4" s="9">
        <f>J6</f>
        <v>2828.56</v>
      </c>
      <c r="P4" s="9">
        <f>K6</f>
        <v>394.71000000000004</v>
      </c>
      <c r="Q4" s="9">
        <f>L6</f>
        <v>378.58</v>
      </c>
    </row>
    <row r="5" spans="1:17" ht="39" customHeight="1">
      <c r="A5" s="86"/>
      <c r="B5" s="86"/>
      <c r="C5" s="86"/>
      <c r="D5" s="8" t="s">
        <v>5</v>
      </c>
      <c r="E5" s="8" t="s">
        <v>6</v>
      </c>
      <c r="F5" s="87" t="s">
        <v>7</v>
      </c>
      <c r="G5" s="88"/>
      <c r="H5" s="89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3299138.84</v>
      </c>
      <c r="P5" s="9">
        <f>P3-P4</f>
        <v>3306663.39</v>
      </c>
      <c r="Q5" s="9">
        <f>Q3-Q4</f>
        <v>2894905.2199999997</v>
      </c>
    </row>
    <row r="6" spans="1:20" ht="47.25">
      <c r="A6" s="83" t="s">
        <v>26</v>
      </c>
      <c r="B6" s="83" t="s">
        <v>74</v>
      </c>
      <c r="C6" s="11" t="s">
        <v>18</v>
      </c>
      <c r="D6" s="8" t="s">
        <v>19</v>
      </c>
      <c r="E6" s="8" t="s">
        <v>19</v>
      </c>
      <c r="F6" s="87" t="s">
        <v>19</v>
      </c>
      <c r="G6" s="88"/>
      <c r="H6" s="89"/>
      <c r="I6" s="8" t="s">
        <v>19</v>
      </c>
      <c r="J6" s="31">
        <f>J9+J15+J12</f>
        <v>2828.56</v>
      </c>
      <c r="K6" s="31">
        <f>K9+K15+K12</f>
        <v>394.71000000000004</v>
      </c>
      <c r="L6" s="31">
        <f>L9+L15+L12</f>
        <v>378.58</v>
      </c>
      <c r="M6" s="31">
        <f>M9+M15+M12</f>
        <v>3601.8500000000004</v>
      </c>
      <c r="N6" s="44"/>
      <c r="T6" s="9"/>
    </row>
    <row r="7" spans="1:17" ht="15.75">
      <c r="A7" s="83"/>
      <c r="B7" s="83"/>
      <c r="C7" s="11" t="s">
        <v>20</v>
      </c>
      <c r="D7" s="8"/>
      <c r="E7" s="8" t="s">
        <v>19</v>
      </c>
      <c r="F7" s="87" t="s">
        <v>19</v>
      </c>
      <c r="G7" s="88"/>
      <c r="H7" s="89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83"/>
      <c r="B8" s="83"/>
      <c r="C8" s="11" t="s">
        <v>68</v>
      </c>
      <c r="D8" s="1" t="s">
        <v>60</v>
      </c>
      <c r="E8" s="8" t="s">
        <v>19</v>
      </c>
      <c r="F8" s="87" t="s">
        <v>19</v>
      </c>
      <c r="G8" s="88"/>
      <c r="H8" s="89"/>
      <c r="I8" s="8" t="s">
        <v>19</v>
      </c>
      <c r="J8" s="30">
        <f>J11+J17+J14</f>
        <v>2828.56</v>
      </c>
      <c r="K8" s="30">
        <f>K11+K17+K14</f>
        <v>394.71000000000004</v>
      </c>
      <c r="L8" s="30">
        <f>L11+L17+L14</f>
        <v>378.58</v>
      </c>
      <c r="M8" s="30">
        <f>M11+M17+M14</f>
        <v>3601.8500000000004</v>
      </c>
      <c r="O8" s="9">
        <f>J8</f>
        <v>2828.56</v>
      </c>
      <c r="P8" s="9">
        <f>K8</f>
        <v>394.71000000000004</v>
      </c>
      <c r="Q8" s="9">
        <f>L8</f>
        <v>378.58</v>
      </c>
    </row>
    <row r="9" spans="1:13" ht="47.25">
      <c r="A9" s="83" t="s">
        <v>21</v>
      </c>
      <c r="B9" s="83" t="s">
        <v>75</v>
      </c>
      <c r="C9" s="11" t="s">
        <v>22</v>
      </c>
      <c r="D9" s="12" t="s">
        <v>60</v>
      </c>
      <c r="E9" s="12" t="s">
        <v>29</v>
      </c>
      <c r="F9" s="87">
        <v>4918340</v>
      </c>
      <c r="G9" s="88"/>
      <c r="H9" s="89"/>
      <c r="I9" s="8">
        <v>240</v>
      </c>
      <c r="J9" s="31">
        <v>321.42</v>
      </c>
      <c r="K9" s="31">
        <f>K11</f>
        <v>114.13</v>
      </c>
      <c r="L9" s="31">
        <f>L11</f>
        <v>99.83</v>
      </c>
      <c r="M9" s="31">
        <f>M11</f>
        <v>535.38</v>
      </c>
    </row>
    <row r="10" spans="1:13" ht="15.75">
      <c r="A10" s="83"/>
      <c r="B10" s="83"/>
      <c r="C10" s="11" t="s">
        <v>20</v>
      </c>
      <c r="D10" s="12"/>
      <c r="E10" s="8" t="s">
        <v>19</v>
      </c>
      <c r="F10" s="87" t="s">
        <v>19</v>
      </c>
      <c r="G10" s="88"/>
      <c r="H10" s="89"/>
      <c r="I10" s="8" t="s">
        <v>19</v>
      </c>
      <c r="J10" s="30"/>
      <c r="K10" s="30"/>
      <c r="L10" s="30"/>
      <c r="M10" s="30"/>
    </row>
    <row r="11" spans="1:13" ht="47.25">
      <c r="A11" s="83"/>
      <c r="B11" s="83"/>
      <c r="C11" s="11" t="s">
        <v>68</v>
      </c>
      <c r="D11" s="12" t="s">
        <v>60</v>
      </c>
      <c r="E11" s="12" t="s">
        <v>29</v>
      </c>
      <c r="F11" s="87">
        <v>4918340</v>
      </c>
      <c r="G11" s="88"/>
      <c r="H11" s="89"/>
      <c r="I11" s="8">
        <v>240</v>
      </c>
      <c r="J11" s="30">
        <v>321.42</v>
      </c>
      <c r="K11" s="30">
        <v>114.13</v>
      </c>
      <c r="L11" s="30">
        <v>99.83</v>
      </c>
      <c r="M11" s="30">
        <f>SUM(J11:L11)</f>
        <v>535.38</v>
      </c>
    </row>
    <row r="12" spans="1:13" ht="47.25">
      <c r="A12" s="83" t="s">
        <v>28</v>
      </c>
      <c r="B12" s="83" t="s">
        <v>76</v>
      </c>
      <c r="C12" s="11" t="s">
        <v>22</v>
      </c>
      <c r="D12" s="12" t="s">
        <v>60</v>
      </c>
      <c r="E12" s="12" t="s">
        <v>45</v>
      </c>
      <c r="F12" s="87">
        <v>4928342</v>
      </c>
      <c r="G12" s="88"/>
      <c r="H12" s="89"/>
      <c r="I12" s="8">
        <v>240</v>
      </c>
      <c r="J12" s="31">
        <v>238.94</v>
      </c>
      <c r="K12" s="31">
        <f>K14</f>
        <v>223.78</v>
      </c>
      <c r="L12" s="31">
        <f>L14</f>
        <v>221.95</v>
      </c>
      <c r="M12" s="31">
        <f>M14</f>
        <v>684.6700000000001</v>
      </c>
    </row>
    <row r="13" spans="1:13" ht="15.75">
      <c r="A13" s="83"/>
      <c r="B13" s="83"/>
      <c r="C13" s="11" t="s">
        <v>20</v>
      </c>
      <c r="D13" s="12"/>
      <c r="E13" s="8" t="s">
        <v>19</v>
      </c>
      <c r="F13" s="87" t="s">
        <v>19</v>
      </c>
      <c r="G13" s="88"/>
      <c r="H13" s="89"/>
      <c r="I13" s="8" t="s">
        <v>19</v>
      </c>
      <c r="J13" s="30"/>
      <c r="K13" s="30"/>
      <c r="L13" s="30"/>
      <c r="M13" s="30"/>
    </row>
    <row r="14" spans="1:13" ht="47.25">
      <c r="A14" s="83"/>
      <c r="B14" s="83"/>
      <c r="C14" s="11" t="s">
        <v>68</v>
      </c>
      <c r="D14" s="12" t="s">
        <v>60</v>
      </c>
      <c r="E14" s="12" t="s">
        <v>45</v>
      </c>
      <c r="F14" s="87">
        <v>4928342</v>
      </c>
      <c r="G14" s="88"/>
      <c r="H14" s="89"/>
      <c r="I14" s="8">
        <v>240</v>
      </c>
      <c r="J14" s="30">
        <v>238.94</v>
      </c>
      <c r="K14" s="30">
        <v>223.78</v>
      </c>
      <c r="L14" s="30">
        <v>221.95</v>
      </c>
      <c r="M14" s="30">
        <f>SUM(J14:L14)</f>
        <v>684.6700000000001</v>
      </c>
    </row>
    <row r="15" spans="1:13" ht="47.25">
      <c r="A15" s="83" t="s">
        <v>55</v>
      </c>
      <c r="B15" s="83" t="s">
        <v>30</v>
      </c>
      <c r="C15" s="11" t="s">
        <v>22</v>
      </c>
      <c r="D15" s="12" t="s">
        <v>60</v>
      </c>
      <c r="E15" s="12" t="s">
        <v>85</v>
      </c>
      <c r="F15" s="87">
        <v>4937496</v>
      </c>
      <c r="G15" s="88"/>
      <c r="H15" s="89"/>
      <c r="I15" s="8">
        <v>240</v>
      </c>
      <c r="J15" s="31">
        <v>2268.2</v>
      </c>
      <c r="K15" s="31">
        <f>K17</f>
        <v>56.8</v>
      </c>
      <c r="L15" s="31">
        <f>L17</f>
        <v>56.8</v>
      </c>
      <c r="M15" s="31">
        <v>2381.8</v>
      </c>
    </row>
    <row r="16" spans="1:13" ht="15.75">
      <c r="A16" s="83"/>
      <c r="B16" s="83"/>
      <c r="C16" s="11" t="s">
        <v>20</v>
      </c>
      <c r="D16" s="12"/>
      <c r="E16" s="8" t="s">
        <v>19</v>
      </c>
      <c r="F16" s="87" t="s">
        <v>19</v>
      </c>
      <c r="G16" s="88"/>
      <c r="H16" s="89"/>
      <c r="I16" s="8" t="s">
        <v>19</v>
      </c>
      <c r="J16" s="30"/>
      <c r="K16" s="30"/>
      <c r="L16" s="30"/>
      <c r="M16" s="30"/>
    </row>
    <row r="17" spans="1:13" ht="47.25">
      <c r="A17" s="83"/>
      <c r="B17" s="83"/>
      <c r="C17" s="11" t="s">
        <v>68</v>
      </c>
      <c r="D17" s="12" t="s">
        <v>60</v>
      </c>
      <c r="E17" s="12" t="s">
        <v>85</v>
      </c>
      <c r="F17" s="87">
        <v>4937496</v>
      </c>
      <c r="G17" s="88"/>
      <c r="H17" s="89"/>
      <c r="I17" s="8">
        <v>240</v>
      </c>
      <c r="J17" s="30">
        <v>2268.2</v>
      </c>
      <c r="K17" s="30">
        <v>56.8</v>
      </c>
      <c r="L17" s="30">
        <v>56.8</v>
      </c>
      <c r="M17" s="30">
        <v>2381.8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92"/>
      <c r="B24" s="92"/>
      <c r="C24" s="92"/>
      <c r="D24" s="92"/>
      <c r="L24" s="93"/>
      <c r="M24" s="93"/>
    </row>
    <row r="25" spans="1:13" s="15" customFormat="1" ht="15.75" hidden="1">
      <c r="A25" s="90" t="s">
        <v>24</v>
      </c>
      <c r="B25" s="90"/>
      <c r="C25" s="90"/>
      <c r="D25" s="90"/>
      <c r="E25" s="91"/>
      <c r="F25" s="91"/>
      <c r="G25" s="91"/>
      <c r="H25" s="91"/>
      <c r="I25" s="91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B6:B8"/>
    <mergeCell ref="F6:H6"/>
    <mergeCell ref="F7:H7"/>
    <mergeCell ref="F8:H8"/>
    <mergeCell ref="A9:A11"/>
    <mergeCell ref="I1:M1"/>
    <mergeCell ref="A2:M2"/>
    <mergeCell ref="A4:A5"/>
    <mergeCell ref="B4:B5"/>
    <mergeCell ref="C4:C5"/>
    <mergeCell ref="D4:I4"/>
    <mergeCell ref="J4:M4"/>
    <mergeCell ref="F5:H5"/>
    <mergeCell ref="A6:A8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6"/>
  <sheetViews>
    <sheetView tabSelected="1" view="pageBreakPreview" zoomScale="75" zoomScaleSheetLayoutView="75" zoomScalePageLayoutView="0" workbookViewId="0" topLeftCell="A1">
      <selection activeCell="M15" sqref="M15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1.87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97"/>
      <c r="F1" s="98"/>
      <c r="G1" s="98"/>
      <c r="L1" s="99" t="s">
        <v>56</v>
      </c>
      <c r="M1" s="99"/>
      <c r="N1" s="99"/>
    </row>
    <row r="2" spans="1:14" ht="34.5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101" t="s">
        <v>14</v>
      </c>
      <c r="B4" s="102" t="s">
        <v>52</v>
      </c>
      <c r="C4" s="104" t="s">
        <v>1</v>
      </c>
      <c r="D4" s="104" t="s">
        <v>2</v>
      </c>
      <c r="E4" s="104"/>
      <c r="F4" s="104"/>
      <c r="G4" s="104"/>
      <c r="H4" s="104"/>
      <c r="I4" s="104"/>
      <c r="J4" s="105" t="s">
        <v>3</v>
      </c>
      <c r="K4" s="106"/>
      <c r="L4" s="106"/>
      <c r="M4" s="107"/>
      <c r="N4" s="104" t="s">
        <v>4</v>
      </c>
    </row>
    <row r="5" spans="1:14" ht="31.5">
      <c r="A5" s="101"/>
      <c r="B5" s="103"/>
      <c r="C5" s="104"/>
      <c r="D5" s="10" t="s">
        <v>5</v>
      </c>
      <c r="E5" s="10" t="s">
        <v>6</v>
      </c>
      <c r="F5" s="105" t="s">
        <v>7</v>
      </c>
      <c r="G5" s="106"/>
      <c r="H5" s="107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4"/>
    </row>
    <row r="6" spans="1:14" ht="18" customHeight="1">
      <c r="A6" s="24"/>
      <c r="B6" s="109" t="s">
        <v>57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25"/>
    </row>
    <row r="7" spans="1:14" ht="42" customHeight="1">
      <c r="A7" s="24"/>
      <c r="B7" s="112" t="s">
        <v>54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25"/>
    </row>
    <row r="8" spans="1:14" ht="113.25" customHeight="1">
      <c r="A8" s="1"/>
      <c r="B8" s="2" t="s">
        <v>77</v>
      </c>
      <c r="C8" s="11" t="s">
        <v>58</v>
      </c>
      <c r="D8" s="1" t="s">
        <v>27</v>
      </c>
      <c r="E8" s="1" t="s">
        <v>29</v>
      </c>
      <c r="F8" s="20"/>
      <c r="G8" s="19"/>
      <c r="H8" s="21"/>
      <c r="I8" s="10"/>
      <c r="J8" s="32">
        <v>321.42</v>
      </c>
      <c r="K8" s="32">
        <v>114.13</v>
      </c>
      <c r="L8" s="32">
        <v>99.83</v>
      </c>
      <c r="M8" s="32">
        <v>535.38</v>
      </c>
      <c r="N8" s="22"/>
    </row>
    <row r="9" spans="1:14" s="36" customFormat="1" ht="15.75">
      <c r="A9" s="24"/>
      <c r="B9" s="109" t="s">
        <v>31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1:14" s="36" customFormat="1" ht="15.75">
      <c r="A10" s="24"/>
      <c r="B10" s="34" t="s">
        <v>33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60</v>
      </c>
      <c r="E11" s="1" t="s">
        <v>29</v>
      </c>
      <c r="F11" s="94" t="s">
        <v>91</v>
      </c>
      <c r="G11" s="95"/>
      <c r="H11" s="96"/>
      <c r="I11" s="10">
        <v>240</v>
      </c>
      <c r="J11" s="37">
        <v>20</v>
      </c>
      <c r="K11" s="37">
        <v>33</v>
      </c>
      <c r="L11" s="37">
        <v>36</v>
      </c>
      <c r="M11" s="37">
        <f aca="true" t="shared" si="0" ref="M11:M20">L11+K11+J11</f>
        <v>89</v>
      </c>
      <c r="N11" s="79" t="s">
        <v>79</v>
      </c>
    </row>
    <row r="12" spans="1:14" ht="67.5" customHeight="1">
      <c r="A12" s="1"/>
      <c r="B12" s="2" t="s">
        <v>107</v>
      </c>
      <c r="C12" s="11"/>
      <c r="D12" s="1" t="s">
        <v>60</v>
      </c>
      <c r="E12" s="1" t="s">
        <v>29</v>
      </c>
      <c r="F12" s="94" t="s">
        <v>91</v>
      </c>
      <c r="G12" s="95"/>
      <c r="H12" s="96"/>
      <c r="I12" s="10">
        <v>240</v>
      </c>
      <c r="J12" s="32">
        <v>52</v>
      </c>
      <c r="K12" s="37">
        <v>10</v>
      </c>
      <c r="L12" s="37">
        <v>0</v>
      </c>
      <c r="M12" s="37">
        <f t="shared" si="0"/>
        <v>62</v>
      </c>
      <c r="N12" s="80"/>
    </row>
    <row r="13" spans="1:14" ht="53.25" customHeight="1">
      <c r="A13" s="1"/>
      <c r="B13" s="2" t="s">
        <v>103</v>
      </c>
      <c r="C13" s="11"/>
      <c r="D13" s="1" t="s">
        <v>60</v>
      </c>
      <c r="E13" s="1" t="s">
        <v>29</v>
      </c>
      <c r="F13" s="94" t="s">
        <v>91</v>
      </c>
      <c r="G13" s="95"/>
      <c r="H13" s="96"/>
      <c r="I13" s="10">
        <v>240</v>
      </c>
      <c r="J13" s="37">
        <v>135.6</v>
      </c>
      <c r="K13" s="37">
        <v>10</v>
      </c>
      <c r="L13" s="37"/>
      <c r="M13" s="37">
        <f t="shared" si="0"/>
        <v>145.6</v>
      </c>
      <c r="N13" s="81"/>
    </row>
    <row r="14" spans="1:14" ht="53.25" customHeight="1">
      <c r="A14" s="1"/>
      <c r="B14" s="2" t="s">
        <v>34</v>
      </c>
      <c r="C14" s="11"/>
      <c r="D14" s="1" t="s">
        <v>60</v>
      </c>
      <c r="E14" s="1" t="s">
        <v>29</v>
      </c>
      <c r="F14" s="94" t="s">
        <v>91</v>
      </c>
      <c r="G14" s="95"/>
      <c r="H14" s="96"/>
      <c r="I14" s="10">
        <v>240</v>
      </c>
      <c r="J14" s="37"/>
      <c r="K14" s="37">
        <v>5</v>
      </c>
      <c r="L14" s="37">
        <v>5</v>
      </c>
      <c r="M14" s="37">
        <f t="shared" si="0"/>
        <v>10</v>
      </c>
      <c r="N14" s="22" t="s">
        <v>61</v>
      </c>
    </row>
    <row r="15" spans="1:14" ht="114" customHeight="1">
      <c r="A15" s="1"/>
      <c r="B15" s="2" t="s">
        <v>105</v>
      </c>
      <c r="C15" s="11"/>
      <c r="D15" s="1" t="s">
        <v>60</v>
      </c>
      <c r="E15" s="1" t="s">
        <v>29</v>
      </c>
      <c r="F15" s="108">
        <v>4918340</v>
      </c>
      <c r="G15" s="95"/>
      <c r="H15" s="96"/>
      <c r="I15" s="10">
        <v>240</v>
      </c>
      <c r="J15" s="32">
        <v>12</v>
      </c>
      <c r="K15" s="37"/>
      <c r="L15" s="37"/>
      <c r="M15" s="37"/>
      <c r="N15" s="2" t="s">
        <v>106</v>
      </c>
    </row>
    <row r="16" spans="1:14" ht="36.75" customHeight="1">
      <c r="A16" s="1"/>
      <c r="B16" s="2" t="s">
        <v>59</v>
      </c>
      <c r="C16" s="11"/>
      <c r="D16" s="1" t="s">
        <v>60</v>
      </c>
      <c r="E16" s="1" t="s">
        <v>29</v>
      </c>
      <c r="F16" s="94" t="s">
        <v>91</v>
      </c>
      <c r="G16" s="95"/>
      <c r="H16" s="96"/>
      <c r="I16" s="10">
        <v>240</v>
      </c>
      <c r="J16" s="32">
        <v>0</v>
      </c>
      <c r="K16" s="32">
        <v>51.13</v>
      </c>
      <c r="L16" s="32">
        <v>53.83</v>
      </c>
      <c r="M16" s="32">
        <f t="shared" si="0"/>
        <v>104.96000000000001</v>
      </c>
      <c r="N16" s="2" t="s">
        <v>78</v>
      </c>
    </row>
    <row r="17" spans="1:14" ht="85.5" customHeight="1">
      <c r="A17" s="1"/>
      <c r="B17" s="2" t="s">
        <v>108</v>
      </c>
      <c r="C17" s="11"/>
      <c r="D17" s="1" t="s">
        <v>60</v>
      </c>
      <c r="E17" s="1" t="s">
        <v>29</v>
      </c>
      <c r="F17" s="94" t="s">
        <v>91</v>
      </c>
      <c r="G17" s="95"/>
      <c r="H17" s="96"/>
      <c r="I17" s="10">
        <v>240</v>
      </c>
      <c r="J17" s="32">
        <v>4.79</v>
      </c>
      <c r="K17" s="32"/>
      <c r="L17" s="32"/>
      <c r="M17" s="32"/>
      <c r="N17" s="2" t="s">
        <v>108</v>
      </c>
    </row>
    <row r="18" spans="1:14" ht="63.75" customHeight="1">
      <c r="A18" s="1"/>
      <c r="B18" s="2" t="s">
        <v>112</v>
      </c>
      <c r="C18" s="11"/>
      <c r="D18" s="1" t="s">
        <v>60</v>
      </c>
      <c r="E18" s="1" t="s">
        <v>29</v>
      </c>
      <c r="F18" s="94" t="s">
        <v>91</v>
      </c>
      <c r="G18" s="95"/>
      <c r="H18" s="96"/>
      <c r="I18" s="10">
        <v>240</v>
      </c>
      <c r="J18" s="32">
        <v>15.9</v>
      </c>
      <c r="K18" s="32"/>
      <c r="L18" s="32"/>
      <c r="M18" s="32"/>
      <c r="N18" s="2" t="s">
        <v>113</v>
      </c>
    </row>
    <row r="19" spans="1:14" ht="33.75" customHeight="1">
      <c r="A19" s="1"/>
      <c r="B19" s="2" t="s">
        <v>114</v>
      </c>
      <c r="C19" s="11"/>
      <c r="D19" s="1" t="s">
        <v>60</v>
      </c>
      <c r="E19" s="1" t="s">
        <v>29</v>
      </c>
      <c r="F19" s="94" t="s">
        <v>91</v>
      </c>
      <c r="G19" s="95"/>
      <c r="H19" s="96"/>
      <c r="I19" s="10">
        <v>240</v>
      </c>
      <c r="J19" s="32">
        <v>34</v>
      </c>
      <c r="K19" s="32"/>
      <c r="L19" s="32"/>
      <c r="M19" s="32"/>
      <c r="N19" s="2" t="s">
        <v>114</v>
      </c>
    </row>
    <row r="20" spans="1:14" ht="62.25" customHeight="1">
      <c r="A20" s="1"/>
      <c r="B20" s="2" t="s">
        <v>36</v>
      </c>
      <c r="C20" s="11"/>
      <c r="D20" s="1" t="s">
        <v>60</v>
      </c>
      <c r="E20" s="1" t="s">
        <v>29</v>
      </c>
      <c r="F20" s="94" t="s">
        <v>91</v>
      </c>
      <c r="G20" s="95"/>
      <c r="H20" s="96"/>
      <c r="I20" s="10">
        <v>240</v>
      </c>
      <c r="J20" s="37"/>
      <c r="K20" s="37">
        <v>5</v>
      </c>
      <c r="L20" s="37">
        <v>5</v>
      </c>
      <c r="M20" s="32">
        <f t="shared" si="0"/>
        <v>10</v>
      </c>
      <c r="N20" s="22" t="s">
        <v>35</v>
      </c>
    </row>
    <row r="21" spans="1:14" ht="86.25" customHeight="1">
      <c r="A21" s="1"/>
      <c r="B21" s="49" t="s">
        <v>93</v>
      </c>
      <c r="C21" s="11"/>
      <c r="D21" s="1" t="s">
        <v>60</v>
      </c>
      <c r="E21" s="1" t="s">
        <v>29</v>
      </c>
      <c r="F21" s="108">
        <v>4918493</v>
      </c>
      <c r="G21" s="95"/>
      <c r="H21" s="96"/>
      <c r="I21" s="10">
        <v>240</v>
      </c>
      <c r="J21" s="32">
        <v>47.13</v>
      </c>
      <c r="K21" s="32"/>
      <c r="L21" s="32"/>
      <c r="M21" s="32">
        <v>47.13</v>
      </c>
      <c r="N21" s="49" t="s">
        <v>94</v>
      </c>
    </row>
    <row r="22" ht="15.75" customHeight="1"/>
    <row r="23" spans="1:14" ht="18.75">
      <c r="A23" s="78"/>
      <c r="B23" s="78"/>
      <c r="C23" s="78"/>
      <c r="D23" s="78"/>
      <c r="E23" s="17"/>
      <c r="F23" s="17"/>
      <c r="G23" s="17"/>
      <c r="H23" s="17"/>
      <c r="I23" s="17"/>
      <c r="J23" s="16"/>
      <c r="K23" s="16"/>
      <c r="L23" s="16"/>
      <c r="M23" s="16"/>
      <c r="N23" s="17"/>
    </row>
    <row r="25" spans="10:13" ht="15.75">
      <c r="J25" s="14"/>
      <c r="K25" s="14"/>
      <c r="L25" s="14"/>
      <c r="M25" s="14"/>
    </row>
    <row r="26" spans="10:13" ht="15.75">
      <c r="J26" s="14"/>
      <c r="K26" s="14"/>
      <c r="L26" s="14"/>
      <c r="M26" s="14"/>
    </row>
  </sheetData>
  <sheetProtection/>
  <mergeCells count="26">
    <mergeCell ref="F19:H19"/>
    <mergeCell ref="F17:H17"/>
    <mergeCell ref="F12:H12"/>
    <mergeCell ref="A23:D23"/>
    <mergeCell ref="B9:N9"/>
    <mergeCell ref="N11:N13"/>
    <mergeCell ref="F20:H20"/>
    <mergeCell ref="F21:H21"/>
    <mergeCell ref="F16:H16"/>
    <mergeCell ref="F13:H13"/>
    <mergeCell ref="F14:H14"/>
    <mergeCell ref="F15:H15"/>
    <mergeCell ref="J4:M4"/>
    <mergeCell ref="B6:M6"/>
    <mergeCell ref="B7:M7"/>
    <mergeCell ref="F11:H11"/>
    <mergeCell ref="F18:H18"/>
    <mergeCell ref="E1:G1"/>
    <mergeCell ref="L1:N1"/>
    <mergeCell ref="A2:N2"/>
    <mergeCell ref="A4:A5"/>
    <mergeCell ref="B4:B5"/>
    <mergeCell ref="C4:C5"/>
    <mergeCell ref="D4:I4"/>
    <mergeCell ref="N4:N5"/>
    <mergeCell ref="F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75" zoomScaleSheetLayoutView="75" zoomScalePageLayoutView="0" workbookViewId="0" topLeftCell="A9">
      <selection activeCell="R15" sqref="R15"/>
    </sheetView>
  </sheetViews>
  <sheetFormatPr defaultColWidth="9.00390625" defaultRowHeight="12.75"/>
  <cols>
    <col min="1" max="1" width="6.625" style="18" customWidth="1"/>
    <col min="2" max="2" width="30.875" style="15" customWidth="1"/>
    <col min="3" max="3" width="12.625" style="15" customWidth="1"/>
    <col min="4" max="4" width="7.625" style="15" customWidth="1"/>
    <col min="5" max="5" width="9.125" style="15" customWidth="1"/>
    <col min="6" max="6" width="4.625" style="15" customWidth="1"/>
    <col min="7" max="7" width="2.375" style="15" customWidth="1"/>
    <col min="8" max="8" width="3.62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8.75390625" style="15" customWidth="1"/>
    <col min="13" max="13" width="12.875" style="15" customWidth="1"/>
    <col min="14" max="14" width="13.00390625" style="15" customWidth="1"/>
  </cols>
  <sheetData>
    <row r="1" spans="5:14" ht="132.75" customHeight="1">
      <c r="E1" s="97"/>
      <c r="F1" s="98"/>
      <c r="G1" s="98"/>
      <c r="K1" s="50"/>
      <c r="L1" s="120" t="s">
        <v>62</v>
      </c>
      <c r="M1" s="120"/>
      <c r="N1" s="120"/>
    </row>
    <row r="2" spans="1:14" ht="37.5" customHeight="1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101" t="s">
        <v>14</v>
      </c>
      <c r="B4" s="102" t="s">
        <v>52</v>
      </c>
      <c r="C4" s="104" t="s">
        <v>1</v>
      </c>
      <c r="D4" s="104" t="s">
        <v>2</v>
      </c>
      <c r="E4" s="104"/>
      <c r="F4" s="104"/>
      <c r="G4" s="104"/>
      <c r="H4" s="104"/>
      <c r="I4" s="104"/>
      <c r="J4" s="105" t="s">
        <v>3</v>
      </c>
      <c r="K4" s="106"/>
      <c r="L4" s="106"/>
      <c r="M4" s="107"/>
      <c r="N4" s="104" t="s">
        <v>4</v>
      </c>
    </row>
    <row r="5" spans="1:14" ht="47.25">
      <c r="A5" s="101"/>
      <c r="B5" s="103"/>
      <c r="C5" s="104"/>
      <c r="D5" s="10" t="s">
        <v>5</v>
      </c>
      <c r="E5" s="10" t="s">
        <v>6</v>
      </c>
      <c r="F5" s="105" t="s">
        <v>7</v>
      </c>
      <c r="G5" s="106"/>
      <c r="H5" s="107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4"/>
    </row>
    <row r="6" spans="1:14" ht="56.25" customHeight="1">
      <c r="A6" s="1"/>
      <c r="B6" s="2" t="s">
        <v>67</v>
      </c>
      <c r="C6" s="10"/>
      <c r="D6" s="10"/>
      <c r="E6" s="10"/>
      <c r="F6" s="104"/>
      <c r="G6" s="104"/>
      <c r="H6" s="104"/>
      <c r="I6" s="10"/>
      <c r="J6" s="10"/>
      <c r="K6" s="10"/>
      <c r="L6" s="10"/>
      <c r="M6" s="10"/>
      <c r="N6" s="10"/>
    </row>
    <row r="7" spans="1:14" ht="39.75" customHeight="1">
      <c r="A7" s="24"/>
      <c r="B7" s="76" t="s">
        <v>63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113"/>
      <c r="N7" s="25"/>
    </row>
    <row r="8" spans="1:14" ht="36.75" customHeight="1">
      <c r="A8" s="24"/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113"/>
      <c r="N8" s="25"/>
    </row>
    <row r="9" spans="1:14" ht="38.25">
      <c r="A9" s="1"/>
      <c r="B9" s="51" t="s">
        <v>64</v>
      </c>
      <c r="C9" s="52" t="s">
        <v>68</v>
      </c>
      <c r="D9" s="53" t="s">
        <v>60</v>
      </c>
      <c r="E9" s="53" t="s">
        <v>45</v>
      </c>
      <c r="F9" s="54"/>
      <c r="G9" s="55"/>
      <c r="H9" s="56"/>
      <c r="I9" s="57"/>
      <c r="J9" s="58">
        <v>238.94</v>
      </c>
      <c r="K9" s="58">
        <f>K11+K12+K13+K16+K17</f>
        <v>223.78</v>
      </c>
      <c r="L9" s="58">
        <f>L11+L12+L13+L16+L17</f>
        <v>221.95000000000002</v>
      </c>
      <c r="M9" s="58">
        <v>684.67</v>
      </c>
      <c r="N9" s="59"/>
    </row>
    <row r="10" spans="1:14" ht="15.75">
      <c r="A10" s="24"/>
      <c r="B10" s="114" t="s">
        <v>31</v>
      </c>
      <c r="C10" s="115"/>
      <c r="D10" s="115"/>
      <c r="E10" s="115"/>
      <c r="F10" s="116"/>
      <c r="G10" s="116"/>
      <c r="H10" s="116"/>
      <c r="I10" s="115"/>
      <c r="J10" s="115"/>
      <c r="K10" s="115"/>
      <c r="L10" s="115"/>
      <c r="M10" s="115"/>
      <c r="N10" s="117"/>
    </row>
    <row r="11" spans="1:14" ht="67.5" customHeight="1">
      <c r="A11" s="24"/>
      <c r="B11" s="51" t="s">
        <v>65</v>
      </c>
      <c r="C11" s="61"/>
      <c r="D11" s="62" t="s">
        <v>60</v>
      </c>
      <c r="E11" s="63" t="s">
        <v>46</v>
      </c>
      <c r="F11" s="82" t="s">
        <v>89</v>
      </c>
      <c r="G11" s="74"/>
      <c r="H11" s="75"/>
      <c r="I11" s="60"/>
      <c r="J11" s="64">
        <v>34.35</v>
      </c>
      <c r="K11" s="64">
        <v>80</v>
      </c>
      <c r="L11" s="64">
        <v>85</v>
      </c>
      <c r="M11" s="64">
        <f>SUM(J11:L11)</f>
        <v>199.35</v>
      </c>
      <c r="N11" s="51" t="s">
        <v>49</v>
      </c>
    </row>
    <row r="12" spans="1:14" ht="74.25" customHeight="1">
      <c r="A12" s="1"/>
      <c r="B12" s="51" t="s">
        <v>66</v>
      </c>
      <c r="C12" s="52"/>
      <c r="D12" s="53" t="s">
        <v>60</v>
      </c>
      <c r="E12" s="53" t="s">
        <v>45</v>
      </c>
      <c r="F12" s="82" t="s">
        <v>89</v>
      </c>
      <c r="G12" s="74"/>
      <c r="H12" s="75"/>
      <c r="I12" s="57"/>
      <c r="J12" s="64">
        <v>125.63</v>
      </c>
      <c r="K12" s="64">
        <v>128.59</v>
      </c>
      <c r="L12" s="64">
        <v>128.8</v>
      </c>
      <c r="M12" s="64">
        <f>L12+K12+J12</f>
        <v>383.02</v>
      </c>
      <c r="N12" s="65" t="s">
        <v>50</v>
      </c>
    </row>
    <row r="13" spans="1:14" ht="118.5" customHeight="1">
      <c r="A13" s="1"/>
      <c r="B13" s="66" t="s">
        <v>81</v>
      </c>
      <c r="C13" s="52"/>
      <c r="D13" s="53" t="s">
        <v>60</v>
      </c>
      <c r="E13" s="53" t="s">
        <v>45</v>
      </c>
      <c r="F13" s="82" t="s">
        <v>88</v>
      </c>
      <c r="G13" s="74"/>
      <c r="H13" s="75"/>
      <c r="I13" s="57">
        <v>240</v>
      </c>
      <c r="J13" s="64">
        <v>7</v>
      </c>
      <c r="K13" s="64">
        <v>8</v>
      </c>
      <c r="L13" s="64">
        <v>8</v>
      </c>
      <c r="M13" s="64">
        <f>L13+K13+J13</f>
        <v>23</v>
      </c>
      <c r="N13" s="65" t="s">
        <v>50</v>
      </c>
    </row>
    <row r="14" spans="1:14" ht="119.25" customHeight="1">
      <c r="A14" s="1"/>
      <c r="B14" s="67" t="s">
        <v>95</v>
      </c>
      <c r="C14" s="52"/>
      <c r="D14" s="53" t="s">
        <v>60</v>
      </c>
      <c r="E14" s="53" t="s">
        <v>45</v>
      </c>
      <c r="F14" s="82" t="s">
        <v>86</v>
      </c>
      <c r="G14" s="74"/>
      <c r="H14" s="75"/>
      <c r="I14" s="57">
        <v>240</v>
      </c>
      <c r="J14" s="64">
        <v>55.9</v>
      </c>
      <c r="K14" s="64"/>
      <c r="L14" s="64"/>
      <c r="M14" s="64">
        <v>55.9</v>
      </c>
      <c r="N14" s="65" t="s">
        <v>50</v>
      </c>
    </row>
    <row r="15" spans="1:14" ht="154.5" customHeight="1">
      <c r="A15" s="1"/>
      <c r="B15" s="66" t="s">
        <v>82</v>
      </c>
      <c r="C15" s="52"/>
      <c r="D15" s="53" t="s">
        <v>60</v>
      </c>
      <c r="E15" s="53" t="s">
        <v>45</v>
      </c>
      <c r="F15" s="82" t="s">
        <v>87</v>
      </c>
      <c r="G15" s="74"/>
      <c r="H15" s="75"/>
      <c r="I15" s="57">
        <v>240</v>
      </c>
      <c r="J15" s="64">
        <v>16</v>
      </c>
      <c r="K15" s="64"/>
      <c r="L15" s="64"/>
      <c r="M15" s="64">
        <v>16</v>
      </c>
      <c r="N15" s="118" t="s">
        <v>50</v>
      </c>
    </row>
    <row r="16" spans="1:14" ht="25.5">
      <c r="A16" s="1"/>
      <c r="B16" s="51" t="s">
        <v>47</v>
      </c>
      <c r="C16" s="52"/>
      <c r="D16" s="53" t="s">
        <v>60</v>
      </c>
      <c r="E16" s="53" t="s">
        <v>45</v>
      </c>
      <c r="F16" s="54"/>
      <c r="G16" s="55"/>
      <c r="H16" s="56"/>
      <c r="I16" s="57"/>
      <c r="J16" s="64"/>
      <c r="K16" s="64">
        <v>7.04</v>
      </c>
      <c r="L16" s="64"/>
      <c r="M16" s="64">
        <f>L16+K16+J16</f>
        <v>7.04</v>
      </c>
      <c r="N16" s="119"/>
    </row>
    <row r="17" spans="1:14" ht="52.5" customHeight="1">
      <c r="A17" s="1"/>
      <c r="B17" s="68" t="s">
        <v>48</v>
      </c>
      <c r="C17" s="68"/>
      <c r="D17" s="53" t="s">
        <v>60</v>
      </c>
      <c r="E17" s="53" t="s">
        <v>45</v>
      </c>
      <c r="F17" s="82" t="s">
        <v>90</v>
      </c>
      <c r="G17" s="74"/>
      <c r="H17" s="75"/>
      <c r="I17" s="57"/>
      <c r="J17" s="64">
        <v>0.06</v>
      </c>
      <c r="K17" s="64">
        <v>0.15</v>
      </c>
      <c r="L17" s="64">
        <v>0.15</v>
      </c>
      <c r="M17" s="64">
        <f>L17+K17+J17</f>
        <v>0.36</v>
      </c>
      <c r="N17" s="65" t="s">
        <v>50</v>
      </c>
    </row>
    <row r="18" spans="1:14" ht="18.75">
      <c r="A18" s="78"/>
      <c r="B18" s="78"/>
      <c r="C18" s="78"/>
      <c r="D18" s="78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E1:G1"/>
    <mergeCell ref="L1:N1"/>
    <mergeCell ref="A2:N2"/>
    <mergeCell ref="A4:A5"/>
    <mergeCell ref="B4:B5"/>
    <mergeCell ref="C4:C5"/>
    <mergeCell ref="D4:I4"/>
    <mergeCell ref="J4:M4"/>
    <mergeCell ref="A18:D18"/>
    <mergeCell ref="F6:H6"/>
    <mergeCell ref="B7:M7"/>
    <mergeCell ref="B8:M8"/>
    <mergeCell ref="B10:N10"/>
    <mergeCell ref="N15:N16"/>
    <mergeCell ref="F14:H14"/>
    <mergeCell ref="F15:H15"/>
    <mergeCell ref="F11:H11"/>
    <mergeCell ref="F17:H17"/>
    <mergeCell ref="F13:H13"/>
    <mergeCell ref="F12:H12"/>
    <mergeCell ref="N4:N5"/>
    <mergeCell ref="F5:H5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5"/>
  <sheetViews>
    <sheetView view="pageBreakPreview" zoomScale="75" zoomScaleSheetLayoutView="75" zoomScalePageLayoutView="0" workbookViewId="0" topLeftCell="A17">
      <selection activeCell="B4" sqref="B4:B5"/>
    </sheetView>
  </sheetViews>
  <sheetFormatPr defaultColWidth="9.00390625" defaultRowHeight="12.75"/>
  <cols>
    <col min="1" max="1" width="7.75390625" style="18" customWidth="1"/>
    <col min="2" max="2" width="49.125" style="15" customWidth="1"/>
    <col min="3" max="3" width="13.375" style="15" customWidth="1"/>
    <col min="4" max="4" width="9.125" style="15" customWidth="1"/>
    <col min="5" max="5" width="12.37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10.75390625" style="15" customWidth="1"/>
    <col min="12" max="12" width="11.125" style="15" customWidth="1"/>
    <col min="13" max="13" width="15.125" style="15" customWidth="1"/>
    <col min="14" max="14" width="17.875" style="15" customWidth="1"/>
  </cols>
  <sheetData>
    <row r="1" spans="5:14" ht="111" customHeight="1">
      <c r="E1" s="97"/>
      <c r="F1" s="98"/>
      <c r="G1" s="98"/>
      <c r="L1" s="99" t="s">
        <v>104</v>
      </c>
      <c r="M1" s="99"/>
      <c r="N1" s="99"/>
    </row>
    <row r="2" spans="1:14" ht="40.5" customHeight="1">
      <c r="A2" s="100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101" t="s">
        <v>14</v>
      </c>
      <c r="B4" s="102" t="s">
        <v>52</v>
      </c>
      <c r="C4" s="104" t="s">
        <v>1</v>
      </c>
      <c r="D4" s="104" t="s">
        <v>2</v>
      </c>
      <c r="E4" s="104"/>
      <c r="F4" s="104"/>
      <c r="G4" s="104"/>
      <c r="H4" s="104"/>
      <c r="I4" s="104"/>
      <c r="J4" s="105" t="s">
        <v>3</v>
      </c>
      <c r="K4" s="106"/>
      <c r="L4" s="106"/>
      <c r="M4" s="107"/>
      <c r="N4" s="104" t="s">
        <v>4</v>
      </c>
    </row>
    <row r="5" spans="1:14" ht="31.5">
      <c r="A5" s="101"/>
      <c r="B5" s="103"/>
      <c r="C5" s="104"/>
      <c r="D5" s="10" t="s">
        <v>5</v>
      </c>
      <c r="E5" s="10" t="s">
        <v>6</v>
      </c>
      <c r="F5" s="105" t="s">
        <v>7</v>
      </c>
      <c r="G5" s="106"/>
      <c r="H5" s="107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4"/>
    </row>
    <row r="6" spans="1:14" ht="21" customHeight="1">
      <c r="A6" s="24"/>
      <c r="B6" s="109" t="s">
        <v>43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25"/>
    </row>
    <row r="7" spans="1:14" ht="36" customHeight="1">
      <c r="A7" s="24"/>
      <c r="B7" s="109" t="s">
        <v>84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4" ht="65.25" customHeight="1">
      <c r="A8" s="5"/>
      <c r="B8" s="6" t="s">
        <v>53</v>
      </c>
      <c r="C8" s="11" t="s">
        <v>68</v>
      </c>
      <c r="D8" s="1" t="s">
        <v>60</v>
      </c>
      <c r="E8" s="1"/>
      <c r="F8" s="20"/>
      <c r="G8" s="19"/>
      <c r="H8" s="21"/>
      <c r="I8" s="10"/>
      <c r="J8" s="32">
        <v>2268.2</v>
      </c>
      <c r="K8" s="32">
        <v>56.8</v>
      </c>
      <c r="L8" s="32">
        <v>56.8</v>
      </c>
      <c r="M8" s="32">
        <v>2381.8</v>
      </c>
      <c r="N8" s="22"/>
    </row>
    <row r="9" spans="1:14" s="36" customFormat="1" ht="15.75">
      <c r="A9" s="24"/>
      <c r="B9" s="109" t="s">
        <v>31</v>
      </c>
      <c r="C9" s="110"/>
      <c r="D9" s="110"/>
      <c r="E9" s="110"/>
      <c r="F9" s="128"/>
      <c r="G9" s="128"/>
      <c r="H9" s="128"/>
      <c r="I9" s="110"/>
      <c r="J9" s="110"/>
      <c r="K9" s="110"/>
      <c r="L9" s="110"/>
      <c r="M9" s="110"/>
      <c r="N9" s="111"/>
    </row>
    <row r="10" spans="1:14" s="36" customFormat="1" ht="150.75" customHeight="1">
      <c r="A10" s="24"/>
      <c r="B10" s="71" t="s">
        <v>96</v>
      </c>
      <c r="C10" s="38"/>
      <c r="D10" s="1" t="s">
        <v>60</v>
      </c>
      <c r="E10" s="20" t="s">
        <v>98</v>
      </c>
      <c r="F10" s="94" t="s">
        <v>99</v>
      </c>
      <c r="G10" s="95"/>
      <c r="H10" s="96"/>
      <c r="I10" s="10">
        <v>240</v>
      </c>
      <c r="J10" s="41">
        <v>58.65</v>
      </c>
      <c r="K10" s="40"/>
      <c r="L10" s="40"/>
      <c r="M10" s="41"/>
      <c r="N10" s="70" t="s">
        <v>101</v>
      </c>
    </row>
    <row r="11" spans="1:14" s="36" customFormat="1" ht="146.25" customHeight="1">
      <c r="A11" s="24"/>
      <c r="B11" s="71" t="s">
        <v>97</v>
      </c>
      <c r="C11" s="38"/>
      <c r="D11" s="1" t="s">
        <v>60</v>
      </c>
      <c r="E11" s="20" t="s">
        <v>98</v>
      </c>
      <c r="F11" s="94" t="s">
        <v>100</v>
      </c>
      <c r="G11" s="95"/>
      <c r="H11" s="96"/>
      <c r="I11" s="10">
        <v>240</v>
      </c>
      <c r="J11" s="41">
        <v>0.06</v>
      </c>
      <c r="K11" s="40"/>
      <c r="L11" s="40"/>
      <c r="M11" s="41"/>
      <c r="N11" s="70" t="s">
        <v>101</v>
      </c>
    </row>
    <row r="12" spans="1:14" s="36" customFormat="1" ht="21" customHeight="1">
      <c r="A12" s="24"/>
      <c r="B12" s="2" t="s">
        <v>110</v>
      </c>
      <c r="C12" s="38"/>
      <c r="D12" s="1" t="s">
        <v>60</v>
      </c>
      <c r="E12" s="20" t="s">
        <v>38</v>
      </c>
      <c r="F12" s="94" t="s">
        <v>92</v>
      </c>
      <c r="G12" s="95"/>
      <c r="H12" s="96"/>
      <c r="I12" s="10">
        <v>240</v>
      </c>
      <c r="J12" s="41">
        <v>8</v>
      </c>
      <c r="K12" s="40">
        <v>8</v>
      </c>
      <c r="L12" s="40">
        <v>8</v>
      </c>
      <c r="M12" s="41">
        <f>SUM(J12:L12)</f>
        <v>24</v>
      </c>
      <c r="N12" s="2" t="s">
        <v>69</v>
      </c>
    </row>
    <row r="13" spans="1:14" ht="40.5" customHeight="1">
      <c r="A13" s="1"/>
      <c r="B13" s="2" t="s">
        <v>70</v>
      </c>
      <c r="C13" s="11"/>
      <c r="D13" s="1" t="s">
        <v>60</v>
      </c>
      <c r="E13" s="1" t="s">
        <v>38</v>
      </c>
      <c r="F13" s="94" t="s">
        <v>92</v>
      </c>
      <c r="G13" s="95"/>
      <c r="H13" s="96"/>
      <c r="I13" s="10">
        <v>240</v>
      </c>
      <c r="J13" s="37">
        <v>10.78</v>
      </c>
      <c r="K13" s="37">
        <v>10.8</v>
      </c>
      <c r="L13" s="37">
        <v>10.8</v>
      </c>
      <c r="M13" s="37">
        <f>SUM(J13:L13)</f>
        <v>32.379999999999995</v>
      </c>
      <c r="N13" s="39" t="s">
        <v>71</v>
      </c>
    </row>
    <row r="14" spans="1:14" ht="108.75" customHeight="1">
      <c r="A14" s="1"/>
      <c r="B14" s="42" t="s">
        <v>42</v>
      </c>
      <c r="C14" s="11"/>
      <c r="D14" s="1" t="s">
        <v>60</v>
      </c>
      <c r="E14" s="1" t="s">
        <v>38</v>
      </c>
      <c r="F14" s="94" t="s">
        <v>92</v>
      </c>
      <c r="G14" s="95"/>
      <c r="H14" s="96"/>
      <c r="I14" s="10">
        <v>240</v>
      </c>
      <c r="J14" s="37">
        <v>24</v>
      </c>
      <c r="K14" s="37">
        <v>24</v>
      </c>
      <c r="L14" s="37">
        <v>24</v>
      </c>
      <c r="M14" s="37">
        <f>L14+K14+J14</f>
        <v>72</v>
      </c>
      <c r="N14" s="43" t="s">
        <v>39</v>
      </c>
    </row>
    <row r="15" spans="1:14" ht="30.75" customHeight="1">
      <c r="A15" s="1"/>
      <c r="B15" s="48" t="s">
        <v>40</v>
      </c>
      <c r="C15" s="11"/>
      <c r="D15" s="1" t="s">
        <v>60</v>
      </c>
      <c r="E15" s="1" t="s">
        <v>38</v>
      </c>
      <c r="F15" s="94" t="s">
        <v>92</v>
      </c>
      <c r="G15" s="95"/>
      <c r="H15" s="96"/>
      <c r="I15" s="10">
        <v>240</v>
      </c>
      <c r="J15" s="32">
        <v>7.98</v>
      </c>
      <c r="K15" s="37">
        <v>8</v>
      </c>
      <c r="L15" s="37">
        <v>8</v>
      </c>
      <c r="M15" s="32">
        <v>23.98</v>
      </c>
      <c r="N15" s="22" t="s">
        <v>41</v>
      </c>
    </row>
    <row r="16" spans="1:14" ht="225.75" customHeight="1">
      <c r="A16" s="1"/>
      <c r="B16" s="71" t="s">
        <v>109</v>
      </c>
      <c r="C16" s="45"/>
      <c r="D16" s="1" t="s">
        <v>60</v>
      </c>
      <c r="E16" s="20" t="s">
        <v>85</v>
      </c>
      <c r="F16" s="122">
        <v>4937496</v>
      </c>
      <c r="G16" s="123"/>
      <c r="H16" s="124"/>
      <c r="I16" s="46">
        <v>540</v>
      </c>
      <c r="J16" s="47">
        <v>2079.2</v>
      </c>
      <c r="K16" s="47"/>
      <c r="L16" s="47"/>
      <c r="M16" s="47">
        <v>2079.2</v>
      </c>
      <c r="N16" s="22" t="s">
        <v>83</v>
      </c>
    </row>
    <row r="17" spans="1:14" ht="212.25" customHeight="1">
      <c r="A17" s="69"/>
      <c r="B17" s="125" t="s">
        <v>111</v>
      </c>
      <c r="C17" s="45"/>
      <c r="D17" s="1" t="s">
        <v>60</v>
      </c>
      <c r="E17" s="20" t="s">
        <v>85</v>
      </c>
      <c r="F17" s="122">
        <v>4939496</v>
      </c>
      <c r="G17" s="123"/>
      <c r="H17" s="124"/>
      <c r="I17" s="46">
        <v>540</v>
      </c>
      <c r="J17" s="47">
        <v>20.8</v>
      </c>
      <c r="K17" s="47"/>
      <c r="L17" s="47"/>
      <c r="M17" s="47">
        <v>20.8</v>
      </c>
      <c r="N17" s="22" t="s">
        <v>83</v>
      </c>
    </row>
    <row r="18" spans="2:3" ht="20.25" customHeight="1" hidden="1">
      <c r="B18" s="126"/>
      <c r="C18" s="73"/>
    </row>
    <row r="19" ht="15.75" hidden="1">
      <c r="B19" s="126"/>
    </row>
    <row r="20" ht="15.75" hidden="1">
      <c r="B20" s="126"/>
    </row>
    <row r="21" ht="15.75" hidden="1">
      <c r="B21" s="126"/>
    </row>
    <row r="22" ht="15.75" hidden="1">
      <c r="B22" s="126"/>
    </row>
    <row r="23" spans="2:3" ht="35.25" customHeight="1" hidden="1">
      <c r="B23" s="127"/>
      <c r="C23" s="72"/>
    </row>
    <row r="24" spans="1:14" ht="147.75" customHeight="1">
      <c r="A24" s="24"/>
      <c r="B24" s="71" t="s">
        <v>96</v>
      </c>
      <c r="C24" s="38"/>
      <c r="D24" s="1" t="s">
        <v>60</v>
      </c>
      <c r="E24" s="20" t="s">
        <v>102</v>
      </c>
      <c r="F24" s="94" t="s">
        <v>99</v>
      </c>
      <c r="G24" s="95"/>
      <c r="H24" s="96"/>
      <c r="I24" s="10">
        <v>610</v>
      </c>
      <c r="J24" s="41">
        <v>58.65</v>
      </c>
      <c r="K24" s="40"/>
      <c r="L24" s="40"/>
      <c r="M24" s="41"/>
      <c r="N24" s="70" t="s">
        <v>101</v>
      </c>
    </row>
    <row r="25" spans="1:14" ht="147" customHeight="1">
      <c r="A25" s="24"/>
      <c r="B25" s="71" t="s">
        <v>97</v>
      </c>
      <c r="C25" s="38"/>
      <c r="D25" s="1" t="s">
        <v>60</v>
      </c>
      <c r="E25" s="20" t="s">
        <v>102</v>
      </c>
      <c r="F25" s="94" t="s">
        <v>100</v>
      </c>
      <c r="G25" s="95"/>
      <c r="H25" s="96"/>
      <c r="I25" s="10">
        <v>610</v>
      </c>
      <c r="J25" s="41">
        <v>0.06</v>
      </c>
      <c r="K25" s="40"/>
      <c r="L25" s="40"/>
      <c r="M25" s="41"/>
      <c r="N25" s="70" t="s">
        <v>101</v>
      </c>
    </row>
  </sheetData>
  <sheetProtection/>
  <mergeCells count="24">
    <mergeCell ref="N4:N5"/>
    <mergeCell ref="F5:H5"/>
    <mergeCell ref="B6:M6"/>
    <mergeCell ref="B7:N7"/>
    <mergeCell ref="B17:B23"/>
    <mergeCell ref="B9:N9"/>
    <mergeCell ref="E1:G1"/>
    <mergeCell ref="L1:N1"/>
    <mergeCell ref="A2:N2"/>
    <mergeCell ref="A4:A5"/>
    <mergeCell ref="B4:B5"/>
    <mergeCell ref="C4:C5"/>
    <mergeCell ref="D4:I4"/>
    <mergeCell ref="J4:M4"/>
    <mergeCell ref="F24:H24"/>
    <mergeCell ref="F25:H25"/>
    <mergeCell ref="F10:H10"/>
    <mergeCell ref="F11:H11"/>
    <mergeCell ref="F17:H17"/>
    <mergeCell ref="F15:H15"/>
    <mergeCell ref="F12:H12"/>
    <mergeCell ref="F13:H13"/>
    <mergeCell ref="F14:H14"/>
    <mergeCell ref="F16:H16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2014-12-11T07:06:32Z</cp:lastPrinted>
  <dcterms:created xsi:type="dcterms:W3CDTF">2013-07-29T03:10:57Z</dcterms:created>
  <dcterms:modified xsi:type="dcterms:W3CDTF">2014-12-11T07:06:37Z</dcterms:modified>
  <cp:category/>
  <cp:version/>
  <cp:contentType/>
  <cp:contentStatus/>
</cp:coreProperties>
</file>