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2120" windowHeight="8310" activeTab="0"/>
  </bookViews>
  <sheets>
    <sheet name="Лист1" sheetId="1" r:id="rId1"/>
  </sheets>
  <definedNames>
    <definedName name="_xlnm.Print_Titles" localSheetId="0">'Лист1'!$11:$12</definedName>
    <definedName name="_xlnm.Print_Area" localSheetId="0">'Лист1'!$A$1:$K$73</definedName>
  </definedNames>
  <calcPr fullCalcOnLoad="1"/>
</workbook>
</file>

<file path=xl/sharedStrings.xml><?xml version="1.0" encoding="utf-8"?>
<sst xmlns="http://schemas.openxmlformats.org/spreadsheetml/2006/main" count="565" uniqueCount="132">
  <si>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</si>
  <si>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014</t>
  </si>
  <si>
    <t>015</t>
  </si>
  <si>
    <t>009</t>
  </si>
  <si>
    <t>06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</si>
  <si>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</si>
  <si>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</si>
  <si>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</si>
  <si>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>Межбюджетные трансферты, передаваемые бюджетам поселений из бюджетов муниципальных районовй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</si>
  <si>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передваемые бюджетам</t>
  </si>
  <si>
    <t>Прочие межбюджетные трансферты, передваемые бюджетам поселений</t>
  </si>
  <si>
    <t>059</t>
  </si>
  <si>
    <t>151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</si>
  <si>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</si>
  <si>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</si>
  <si>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</si>
  <si>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001</t>
  </si>
  <si>
    <t>Дотации бюджетам муниципальных районов на выравнивание бюджетной обеспеченности</t>
  </si>
  <si>
    <t>999</t>
  </si>
  <si>
    <t>Субвенции бюджетам субъектов Российской Федерации и муниципальных образований</t>
  </si>
  <si>
    <t>Безвозмездные поступления от приносящей доход деятельности</t>
  </si>
  <si>
    <t xml:space="preserve">Поступления учреждениям, участвующим   в реализации территориальных программ обязательного медицинского страхования в рамках базовой  программы  обязательного медицинского страхования, на финансовое обеспечение внедрения стандартов медицинской помощи, повышение доступности амбулаторной медицинской помощи  </t>
  </si>
  <si>
    <t xml:space="preserve">Поступления учреждениям, находящимся в ведении органов местного самоуправления муниципальных районов, участвующим в реализации территориальных    программ обязательного медицинского страхования в рамках базовой программы обязательного медицинского страхования, на финансовое обеспечение внедрения стандартов медицинской помощи, повышение доступности амбулаторной медицинской помощи
</t>
  </si>
  <si>
    <t xml:space="preserve">Поступления учреждениям, находящимся в ведении органов местного самоуправления муниципальных районов, участвующим в реализации территориальных программ обязательного медицинского страхования в рамках базовой  программы  обязательного медицинского страхования, на  финансовое обеспечение внедрения стандартов медицинской помощи, повышение доступности амбулаторной медицинской помощи
</t>
  </si>
  <si>
    <t>ДОХОДЫ ОТ ПРИНОСЯЩЕЙ ДОХОД ДЕЯТЕЛЬНОСТИ</t>
  </si>
  <si>
    <t>18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</si>
  <si>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</si>
  <si>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19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</si>
  <si>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</si>
  <si>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</si>
  <si>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04</t>
  </si>
  <si>
    <t>Иные межбюджетные трансферты</t>
  </si>
  <si>
    <t>094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</si>
  <si>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</si>
  <si>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ВСЕГО ДОХОДОВ</t>
  </si>
  <si>
    <t>(тыс. рублей)</t>
  </si>
  <si>
    <t>№ строки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</si>
  <si>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</si>
  <si>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</si>
  <si>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</si>
  <si>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</si>
  <si>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</si>
  <si>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</si>
  <si>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</si>
  <si>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</si>
  <si>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</si>
  <si>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</si>
  <si>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000</t>
  </si>
  <si>
    <t>00</t>
  </si>
  <si>
    <t>0000</t>
  </si>
  <si>
    <t>180</t>
  </si>
  <si>
    <t>НАЛОГОВЫЕ И НЕНАЛОГОВЫЕ ДОХОДЫ</t>
  </si>
  <si>
    <t>182</t>
  </si>
  <si>
    <t>01</t>
  </si>
  <si>
    <t>НАЛОГИ НА ПРИБЫЛЬ, ДОХОДЫ</t>
  </si>
  <si>
    <t>110</t>
  </si>
  <si>
    <t>010</t>
  </si>
  <si>
    <t>02</t>
  </si>
  <si>
    <t>Приложение 5</t>
  </si>
  <si>
    <t>Налоги на имущество</t>
  </si>
  <si>
    <t>Земельный налог</t>
  </si>
  <si>
    <t>018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</si>
  <si>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</si>
  <si>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</si>
  <si>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</t>
  </si>
  <si>
    <t>Наименование групп, подгрупп, статей, подстатей, элементов, подвидов доходов, кодов классификации операций сектора государственного управления, относящихся к доходам бюджетов</t>
  </si>
  <si>
    <t>код главного администратора</t>
  </si>
  <si>
    <t>код группы</t>
  </si>
  <si>
    <t>код подгруппы</t>
  </si>
  <si>
    <t>код статьи</t>
  </si>
  <si>
    <t>код подстатьи</t>
  </si>
  <si>
    <t>код элемента</t>
  </si>
  <si>
    <t>код подвида доходов</t>
  </si>
  <si>
    <t>код классификации операций сектора государственного управления, относящихся к доходам бюджетов</t>
  </si>
  <si>
    <t>Налог на доходы физических лиц</t>
  </si>
  <si>
    <t>020</t>
  </si>
  <si>
    <t>ПРОЧИЕ БЕЗВОЗМЕЗДНЫЕ ПОСТУПЛЕНИЯ</t>
  </si>
  <si>
    <t>Прочие безвозмездные поступления в бюджеты муниципальных районов</t>
  </si>
  <si>
    <t>030</t>
  </si>
  <si>
    <t>040</t>
  </si>
  <si>
    <t>05</t>
  </si>
  <si>
    <t>03</t>
  </si>
  <si>
    <t>08</t>
  </si>
  <si>
    <t>ГОСУДАРСТВЕННАЯ ПОШЛИНА</t>
  </si>
  <si>
    <t>07</t>
  </si>
  <si>
    <t>050</t>
  </si>
  <si>
    <t>11</t>
  </si>
  <si>
    <t>ДОХОДЫ ОТ ИСПОЛЬЗОВАНИЯ ИМУЩЕСТВА, НАХОДЯЩЕГОСЯ В ГОСУДАРСТВЕННОЙ И МУНИЦИПАЛЬНОЙ СОБСТВЕННОСТИ</t>
  </si>
  <si>
    <t>120</t>
  </si>
  <si>
    <t>013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</si>
  <si>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</si>
  <si>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</si>
  <si>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r>
  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</t>
    </r>
    <r>
      <rPr>
        <sz val="10"/>
        <rFont val="Times New Roman"/>
        <family val="1"/>
      </rPr>
      <t xml:space="preserve"> Налогового кодекса Российской Федерации</t>
    </r>
  </si>
  <si>
    <t>Доходы бюджета</t>
  </si>
  <si>
    <t>230</t>
  </si>
  <si>
    <t>240</t>
  </si>
  <si>
    <t>250</t>
  </si>
  <si>
    <t>260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</si>
  <si>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и 228 Налогового кодекся Российиской Федерации</t>
    </r>
  </si>
  <si>
    <t>Налог на имущество физических лиц взимаемых по ставкам применяемым к объектам налогооблажения расположенными в границах поселений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</si>
  <si>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</si>
  <si>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налогооблажения, расположенным в границах поселений</t>
  </si>
  <si>
    <t>НАЛОГИ НА ТОВАРЫ (РАБОТЫ, УСЛУГИ), РЕАЛИЗУЕМЫЕ НА ТЕРРИТОРИИ РОССИЙСКОЙ ФЕДЕРАЦИИ</t>
  </si>
  <si>
    <t>Дотации бюджетам на выравнивание бюджетной обеспеченности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</si>
  <si>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</si>
  <si>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</si>
  <si>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Код классификации доходов бюджетов</t>
  </si>
  <si>
    <t>к  решения Салбинского Совета депутатов</t>
  </si>
  <si>
    <t>ДОХОДЫ САЛБИНСКОГО БЮДЖЕТА на 2014 год</t>
  </si>
  <si>
    <t>100</t>
  </si>
  <si>
    <t>026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</si>
  <si>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 (Салбинский сельсовет)</t>
  </si>
  <si>
    <t>0026</t>
  </si>
  <si>
    <t>Государственная пошлина за совершение нотариальных действий нотариусами государственных нотариальных контор и (или) должностными лицами органов исполнительной власти, уполномоченными в соответствии с законодательными актами Российской Федерации и (или) законодательными актами субъектов Российской Федерации на совершение нотариальных действий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</si>
  <si>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</si>
  <si>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</si>
  <si>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</si>
  <si>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</si>
  <si>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</si>
  <si>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</t>
  </si>
  <si>
    <t>от 27 декабря 2013 № 12-25р</t>
  </si>
  <si>
    <t>от 24 Февраля 2014 № 1-1р</t>
  </si>
  <si>
    <t>Приложение 2</t>
  </si>
  <si>
    <t>14</t>
  </si>
  <si>
    <t>ДОХОДЫ ОТ ПРОДАЖИ МАТЕРИАЛЬНЫХ И НЕМАТЕРИАЛЬНЫХ АКТИВОВ</t>
  </si>
  <si>
    <t>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</si>
  <si>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</si>
  <si>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</si>
  <si>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</si>
  <si>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 (Салбинский сельсовет)</t>
  </si>
  <si>
    <t>28</t>
  </si>
  <si>
    <t>29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</si>
</sst>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30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7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vertAlign val="superscript"/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4" fontId="10" fillId="0" borderId="0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49" fontId="1" fillId="0" borderId="10" xfId="0" applyNumberFormat="1" applyFont="1" applyFill="1" applyBorder="1" applyAlignment="1">
      <alignment horizontal="center"/>
    </xf>
    <xf numFmtId="4" fontId="2" fillId="0" borderId="11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right" vertical="top" wrapText="1" shrinkToFit="1"/>
    </xf>
    <xf numFmtId="0" fontId="4" fillId="0" borderId="0" xfId="0" applyFont="1" applyFill="1" applyBorder="1" applyAlignment="1">
      <alignment horizontal="center"/>
    </xf>
    <xf numFmtId="0" fontId="5" fillId="0" borderId="10" xfId="0" applyNumberFormat="1" applyFont="1" applyFill="1" applyBorder="1" applyAlignment="1">
      <alignment horizontal="center" vertical="center" textRotation="90" wrapText="1"/>
    </xf>
    <xf numFmtId="49" fontId="5" fillId="0" borderId="10" xfId="0" applyNumberFormat="1" applyFont="1" applyFill="1" applyBorder="1" applyAlignment="1">
      <alignment horizontal="center"/>
    </xf>
    <xf numFmtId="49" fontId="5" fillId="0" borderId="11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4" fontId="6" fillId="0" borderId="11" xfId="0" applyNumberFormat="1" applyFont="1" applyFill="1" applyBorder="1" applyAlignment="1">
      <alignment horizontal="right"/>
    </xf>
    <xf numFmtId="4" fontId="2" fillId="0" borderId="11" xfId="53" applyNumberFormat="1" applyFont="1" applyFill="1" applyBorder="1">
      <alignment/>
      <protection/>
    </xf>
    <xf numFmtId="49" fontId="1" fillId="0" borderId="10" xfId="53" applyNumberFormat="1" applyFont="1" applyFill="1" applyBorder="1" applyAlignment="1">
      <alignment horizontal="center"/>
      <protection/>
    </xf>
    <xf numFmtId="49" fontId="1" fillId="0" borderId="10" xfId="0" applyNumberFormat="1" applyFont="1" applyFill="1" applyBorder="1" applyAlignment="1">
      <alignment horizontal="center" wrapText="1"/>
    </xf>
    <xf numFmtId="4" fontId="2" fillId="0" borderId="11" xfId="0" applyNumberFormat="1" applyFont="1" applyFill="1" applyBorder="1" applyAlignment="1">
      <alignment wrapText="1"/>
    </xf>
    <xf numFmtId="49" fontId="1" fillId="0" borderId="12" xfId="0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/>
    </xf>
    <xf numFmtId="4" fontId="2" fillId="0" borderId="13" xfId="0" applyNumberFormat="1" applyFont="1" applyFill="1" applyBorder="1" applyAlignment="1">
      <alignment/>
    </xf>
    <xf numFmtId="49" fontId="6" fillId="0" borderId="14" xfId="0" applyNumberFormat="1" applyFont="1" applyFill="1" applyBorder="1" applyAlignment="1">
      <alignment horizontal="center"/>
    </xf>
    <xf numFmtId="4" fontId="6" fillId="0" borderId="15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justify" vertical="center" wrapText="1" shrinkToFit="1"/>
    </xf>
    <xf numFmtId="0" fontId="2" fillId="0" borderId="16" xfId="0" applyNumberFormat="1" applyFont="1" applyFill="1" applyBorder="1" applyAlignment="1">
      <alignment horizontal="justify" vertical="center" wrapText="1" shrinkToFit="1"/>
    </xf>
    <xf numFmtId="0" fontId="1" fillId="0" borderId="16" xfId="0" applyNumberFormat="1" applyFont="1" applyFill="1" applyBorder="1" applyAlignment="1">
      <alignment horizontal="justify" vertical="center" wrapText="1" shrinkToFit="1"/>
    </xf>
    <xf numFmtId="0" fontId="1" fillId="0" borderId="16" xfId="0" applyFont="1" applyFill="1" applyBorder="1" applyAlignment="1">
      <alignment horizontal="justify" vertical="center" wrapText="1"/>
    </xf>
    <xf numFmtId="0" fontId="1" fillId="0" borderId="0" xfId="0" applyFont="1" applyFill="1" applyAlignment="1">
      <alignment horizontal="justify" vertical="center"/>
    </xf>
    <xf numFmtId="0" fontId="2" fillId="0" borderId="17" xfId="0" applyNumberFormat="1" applyFont="1" applyFill="1" applyBorder="1" applyAlignment="1">
      <alignment horizontal="justify" vertical="center" wrapText="1" shrinkToFit="1"/>
    </xf>
    <xf numFmtId="0" fontId="1" fillId="0" borderId="17" xfId="0" applyNumberFormat="1" applyFont="1" applyFill="1" applyBorder="1" applyAlignment="1">
      <alignment horizontal="justify" vertical="center" wrapText="1" shrinkToFit="1"/>
    </xf>
    <xf numFmtId="0" fontId="2" fillId="0" borderId="18" xfId="0" applyNumberFormat="1" applyFont="1" applyFill="1" applyBorder="1" applyAlignment="1">
      <alignment horizontal="justify" vertical="center" wrapText="1" shrinkToFit="1"/>
    </xf>
    <xf numFmtId="0" fontId="28" fillId="0" borderId="16" xfId="0" applyFont="1" applyFill="1" applyBorder="1" applyAlignment="1">
      <alignment horizontal="justify" vertical="center" wrapText="1"/>
    </xf>
    <xf numFmtId="2" fontId="1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2" fontId="5" fillId="0" borderId="19" xfId="61" applyNumberFormat="1" applyFont="1" applyFill="1" applyBorder="1" applyAlignment="1" applyProtection="1">
      <alignment horizontal="center" vertical="center" textRotation="90" wrapText="1"/>
      <protection/>
    </xf>
    <xf numFmtId="2" fontId="4" fillId="0" borderId="19" xfId="61" applyNumberFormat="1" applyFont="1" applyFill="1" applyBorder="1" applyAlignment="1" applyProtection="1">
      <alignment horizontal="center" vertical="top" wrapText="1"/>
      <protection/>
    </xf>
    <xf numFmtId="2" fontId="1" fillId="0" borderId="20" xfId="0" applyNumberFormat="1" applyFont="1" applyFill="1" applyBorder="1" applyAlignment="1">
      <alignment horizontal="center" vertical="top" wrapText="1"/>
    </xf>
    <xf numFmtId="2" fontId="1" fillId="0" borderId="0" xfId="0" applyNumberFormat="1" applyFont="1" applyFill="1" applyBorder="1" applyAlignment="1">
      <alignment horizontal="center" vertical="top" wrapText="1"/>
    </xf>
    <xf numFmtId="1" fontId="4" fillId="0" borderId="19" xfId="61" applyNumberFormat="1" applyFont="1" applyFill="1" applyBorder="1" applyAlignment="1" applyProtection="1">
      <alignment horizontal="center" vertical="top" wrapText="1"/>
      <protection/>
    </xf>
    <xf numFmtId="49" fontId="1" fillId="24" borderId="10" xfId="0" applyNumberFormat="1" applyFont="1" applyFill="1" applyBorder="1" applyAlignment="1">
      <alignment horizontal="center"/>
    </xf>
    <xf numFmtId="0" fontId="1" fillId="24" borderId="16" xfId="0" applyNumberFormat="1" applyFont="1" applyFill="1" applyBorder="1" applyAlignment="1">
      <alignment horizontal="justify" vertical="center" wrapText="1" shrinkToFit="1"/>
    </xf>
    <xf numFmtId="0" fontId="1" fillId="24" borderId="16" xfId="0" applyFont="1" applyFill="1" applyBorder="1" applyAlignment="1">
      <alignment horizontal="justify" vertical="center" wrapText="1"/>
    </xf>
    <xf numFmtId="4" fontId="2" fillId="24" borderId="11" xfId="0" applyNumberFormat="1" applyFont="1" applyFill="1" applyBorder="1" applyAlignment="1">
      <alignment/>
    </xf>
    <xf numFmtId="0" fontId="2" fillId="0" borderId="16" xfId="0" applyFont="1" applyFill="1" applyBorder="1" applyAlignment="1">
      <alignment horizontal="justify" vertical="center" wrapText="1"/>
    </xf>
    <xf numFmtId="0" fontId="1" fillId="0" borderId="10" xfId="0" applyFont="1" applyFill="1" applyBorder="1" applyAlignment="1">
      <alignment horizontal="justify" vertical="top" wrapText="1"/>
    </xf>
    <xf numFmtId="49" fontId="2" fillId="0" borderId="10" xfId="53" applyNumberFormat="1" applyFont="1" applyFill="1" applyBorder="1" applyAlignment="1">
      <alignment horizontal="center"/>
      <protection/>
    </xf>
    <xf numFmtId="49" fontId="5" fillId="0" borderId="16" xfId="0" applyNumberFormat="1" applyFont="1" applyFill="1" applyBorder="1" applyAlignment="1">
      <alignment horizontal="center" vertical="center" wrapText="1" shrinkToFit="1"/>
    </xf>
    <xf numFmtId="49" fontId="2" fillId="24" borderId="10" xfId="0" applyNumberFormat="1" applyFont="1" applyFill="1" applyBorder="1" applyAlignment="1">
      <alignment horizontal="center"/>
    </xf>
    <xf numFmtId="0" fontId="2" fillId="0" borderId="16" xfId="0" applyNumberFormat="1" applyFont="1" applyFill="1" applyBorder="1" applyAlignment="1">
      <alignment vertical="top" wrapText="1" shrinkToFit="1"/>
    </xf>
    <xf numFmtId="0" fontId="1" fillId="0" borderId="16" xfId="0" applyNumberFormat="1" applyFont="1" applyFill="1" applyBorder="1" applyAlignment="1">
      <alignment vertical="top" wrapText="1" shrinkToFit="1"/>
    </xf>
    <xf numFmtId="0" fontId="5" fillId="0" borderId="10" xfId="0" applyNumberFormat="1" applyFont="1" applyFill="1" applyBorder="1" applyAlignment="1" quotePrefix="1">
      <alignment horizontal="justify" vertical="top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textRotation="90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 quotePrefix="1">
      <alignment horizontal="center" vertical="center" wrapText="1"/>
    </xf>
    <xf numFmtId="0" fontId="1" fillId="0" borderId="0" xfId="0" applyFont="1" applyFill="1" applyBorder="1" applyAlignment="1">
      <alignment horizontal="right" vertical="top" wrapText="1" shrinkToFit="1"/>
    </xf>
    <xf numFmtId="0" fontId="4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 vertical="top" wrapText="1" shrinkToFi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од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view="pageBreakPreview" zoomScaleSheetLayoutView="100" zoomScalePageLayoutView="0" workbookViewId="0" topLeftCell="A1">
      <selection activeCell="L77" sqref="L77"/>
    </sheetView>
  </sheetViews>
  <sheetFormatPr defaultColWidth="9.00390625" defaultRowHeight="12.75"/>
  <cols>
    <col min="1" max="1" width="3.25390625" style="41" customWidth="1"/>
    <col min="2" max="2" width="3.625" style="15" customWidth="1"/>
    <col min="3" max="3" width="2.125" style="15" customWidth="1"/>
    <col min="4" max="4" width="2.75390625" style="15" customWidth="1"/>
    <col min="5" max="5" width="3.00390625" style="15" customWidth="1"/>
    <col min="6" max="6" width="3.75390625" style="15" customWidth="1"/>
    <col min="7" max="7" width="2.625" style="15" customWidth="1"/>
    <col min="8" max="8" width="4.625" style="15" customWidth="1"/>
    <col min="9" max="9" width="6.375" style="15" customWidth="1"/>
    <col min="10" max="10" width="95.625" style="32" customWidth="1"/>
    <col min="11" max="11" width="11.00390625" style="1" customWidth="1"/>
    <col min="12" max="12" width="10.125" style="2" customWidth="1"/>
    <col min="13" max="13" width="10.375" style="2" bestFit="1" customWidth="1"/>
    <col min="14" max="16384" width="9.125" style="1" customWidth="1"/>
  </cols>
  <sheetData>
    <row r="1" spans="10:11" ht="12.75">
      <c r="J1" s="68" t="s">
        <v>122</v>
      </c>
      <c r="K1" s="68"/>
    </row>
    <row r="2" spans="10:11" ht="12.75">
      <c r="J2" s="66" t="s">
        <v>107</v>
      </c>
      <c r="K2" s="66"/>
    </row>
    <row r="3" spans="10:11" ht="12.75">
      <c r="J3" s="66" t="s">
        <v>121</v>
      </c>
      <c r="K3" s="66"/>
    </row>
    <row r="4" spans="10:11" ht="12.75">
      <c r="J4" s="16"/>
      <c r="K4" s="16"/>
    </row>
    <row r="5" spans="10:11" ht="12.75">
      <c r="J5" s="68" t="s">
        <v>58</v>
      </c>
      <c r="K5" s="68"/>
    </row>
    <row r="6" spans="10:11" ht="12.75">
      <c r="J6" s="66" t="s">
        <v>107</v>
      </c>
      <c r="K6" s="66"/>
    </row>
    <row r="7" spans="10:11" ht="12.75">
      <c r="J7" s="66" t="s">
        <v>120</v>
      </c>
      <c r="K7" s="66"/>
    </row>
    <row r="8" ht="12.75">
      <c r="K8" s="16"/>
    </row>
    <row r="9" spans="1:11" ht="18.75">
      <c r="A9" s="62" t="s">
        <v>108</v>
      </c>
      <c r="B9" s="62"/>
      <c r="C9" s="62"/>
      <c r="D9" s="62"/>
      <c r="E9" s="62"/>
      <c r="F9" s="62"/>
      <c r="G9" s="62"/>
      <c r="H9" s="62"/>
      <c r="I9" s="62"/>
      <c r="J9" s="62"/>
      <c r="K9" s="62"/>
    </row>
    <row r="10" spans="1:13" s="3" customFormat="1" ht="12" thickBot="1">
      <c r="A10" s="42"/>
      <c r="B10" s="17"/>
      <c r="C10" s="17"/>
      <c r="D10" s="17"/>
      <c r="E10" s="17"/>
      <c r="F10" s="17"/>
      <c r="G10" s="17"/>
      <c r="H10" s="17"/>
      <c r="I10" s="17"/>
      <c r="J10" s="67" t="s">
        <v>35</v>
      </c>
      <c r="K10" s="67"/>
      <c r="L10" s="4"/>
      <c r="M10" s="4"/>
    </row>
    <row r="11" spans="1:13" s="6" customFormat="1" ht="10.5" customHeight="1">
      <c r="A11" s="63" t="s">
        <v>36</v>
      </c>
      <c r="B11" s="64" t="s">
        <v>106</v>
      </c>
      <c r="C11" s="65"/>
      <c r="D11" s="65"/>
      <c r="E11" s="65"/>
      <c r="F11" s="65"/>
      <c r="G11" s="65"/>
      <c r="H11" s="65"/>
      <c r="I11" s="65"/>
      <c r="J11" s="59" t="s">
        <v>65</v>
      </c>
      <c r="K11" s="60" t="s">
        <v>93</v>
      </c>
      <c r="L11" s="10"/>
      <c r="M11" s="10"/>
    </row>
    <row r="12" spans="1:13" s="6" customFormat="1" ht="175.5">
      <c r="A12" s="63"/>
      <c r="B12" s="18" t="s">
        <v>66</v>
      </c>
      <c r="C12" s="18" t="s">
        <v>67</v>
      </c>
      <c r="D12" s="18" t="s">
        <v>68</v>
      </c>
      <c r="E12" s="18" t="s">
        <v>69</v>
      </c>
      <c r="F12" s="18" t="s">
        <v>70</v>
      </c>
      <c r="G12" s="18" t="s">
        <v>71</v>
      </c>
      <c r="H12" s="18" t="s">
        <v>72</v>
      </c>
      <c r="I12" s="18" t="s">
        <v>73</v>
      </c>
      <c r="J12" s="59"/>
      <c r="K12" s="61"/>
      <c r="L12" s="10"/>
      <c r="M12" s="10"/>
    </row>
    <row r="13" spans="1:13" s="6" customFormat="1" ht="10.5">
      <c r="A13" s="43"/>
      <c r="B13" s="19" t="s">
        <v>37</v>
      </c>
      <c r="C13" s="19" t="s">
        <v>38</v>
      </c>
      <c r="D13" s="19" t="s">
        <v>39</v>
      </c>
      <c r="E13" s="19" t="s">
        <v>40</v>
      </c>
      <c r="F13" s="19" t="s">
        <v>41</v>
      </c>
      <c r="G13" s="19" t="s">
        <v>42</v>
      </c>
      <c r="H13" s="19" t="s">
        <v>43</v>
      </c>
      <c r="I13" s="19" t="s">
        <v>44</v>
      </c>
      <c r="J13" s="55" t="s">
        <v>45</v>
      </c>
      <c r="K13" s="20" t="s">
        <v>46</v>
      </c>
      <c r="L13" s="10"/>
      <c r="M13" s="11"/>
    </row>
    <row r="14" spans="1:13" s="8" customFormat="1" ht="14.25">
      <c r="A14" s="44" t="s">
        <v>37</v>
      </c>
      <c r="B14" s="21" t="s">
        <v>47</v>
      </c>
      <c r="C14" s="21" t="s">
        <v>37</v>
      </c>
      <c r="D14" s="21" t="s">
        <v>48</v>
      </c>
      <c r="E14" s="21" t="s">
        <v>48</v>
      </c>
      <c r="F14" s="21" t="s">
        <v>47</v>
      </c>
      <c r="G14" s="21" t="s">
        <v>48</v>
      </c>
      <c r="H14" s="21" t="s">
        <v>49</v>
      </c>
      <c r="I14" s="21" t="s">
        <v>47</v>
      </c>
      <c r="J14" s="33" t="s">
        <v>51</v>
      </c>
      <c r="K14" s="22">
        <v>471.42</v>
      </c>
      <c r="L14" s="12"/>
      <c r="M14" s="7"/>
    </row>
    <row r="15" spans="1:13" s="9" customFormat="1" ht="12.75">
      <c r="A15" s="47">
        <f>A14+1</f>
        <v>2</v>
      </c>
      <c r="B15" s="21" t="s">
        <v>52</v>
      </c>
      <c r="C15" s="21" t="s">
        <v>37</v>
      </c>
      <c r="D15" s="21" t="s">
        <v>53</v>
      </c>
      <c r="E15" s="21" t="s">
        <v>48</v>
      </c>
      <c r="F15" s="21" t="s">
        <v>47</v>
      </c>
      <c r="G15" s="21" t="s">
        <v>48</v>
      </c>
      <c r="H15" s="21" t="s">
        <v>49</v>
      </c>
      <c r="I15" s="21" t="s">
        <v>47</v>
      </c>
      <c r="J15" s="33" t="s">
        <v>54</v>
      </c>
      <c r="K15" s="14">
        <f>K16</f>
        <v>159.02</v>
      </c>
      <c r="L15" s="2"/>
      <c r="M15" s="5"/>
    </row>
    <row r="16" spans="1:13" s="9" customFormat="1" ht="12.75">
      <c r="A16" s="47">
        <f aca="true" t="shared" si="0" ref="A16:A59">A15+1</f>
        <v>3</v>
      </c>
      <c r="B16" s="21" t="s">
        <v>52</v>
      </c>
      <c r="C16" s="21" t="s">
        <v>37</v>
      </c>
      <c r="D16" s="21" t="s">
        <v>53</v>
      </c>
      <c r="E16" s="21" t="s">
        <v>57</v>
      </c>
      <c r="F16" s="21" t="s">
        <v>47</v>
      </c>
      <c r="G16" s="21" t="s">
        <v>53</v>
      </c>
      <c r="H16" s="21" t="s">
        <v>49</v>
      </c>
      <c r="I16" s="21" t="s">
        <v>55</v>
      </c>
      <c r="J16" s="33" t="s">
        <v>74</v>
      </c>
      <c r="K16" s="14">
        <v>159.02</v>
      </c>
      <c r="L16" s="2"/>
      <c r="M16" s="7"/>
    </row>
    <row r="17" spans="1:13" ht="41.25">
      <c r="A17" s="47">
        <f t="shared" si="0"/>
        <v>4</v>
      </c>
      <c r="B17" s="13" t="s">
        <v>52</v>
      </c>
      <c r="C17" s="13" t="s">
        <v>37</v>
      </c>
      <c r="D17" s="13" t="s">
        <v>53</v>
      </c>
      <c r="E17" s="13" t="s">
        <v>57</v>
      </c>
      <c r="F17" s="13" t="s">
        <v>56</v>
      </c>
      <c r="G17" s="13" t="s">
        <v>53</v>
      </c>
      <c r="H17" s="13" t="s">
        <v>49</v>
      </c>
      <c r="I17" s="13" t="s">
        <v>55</v>
      </c>
      <c r="J17" s="49" t="s">
        <v>98</v>
      </c>
      <c r="K17" s="51">
        <v>158.52</v>
      </c>
      <c r="L17" s="2">
        <v>0</v>
      </c>
      <c r="M17" s="7">
        <f>K17-L17</f>
        <v>158.52</v>
      </c>
    </row>
    <row r="18" spans="1:13" ht="51" hidden="1">
      <c r="A18" s="47">
        <f t="shared" si="0"/>
        <v>5</v>
      </c>
      <c r="B18" s="13" t="s">
        <v>52</v>
      </c>
      <c r="C18" s="13" t="s">
        <v>37</v>
      </c>
      <c r="D18" s="13" t="s">
        <v>53</v>
      </c>
      <c r="E18" s="13" t="s">
        <v>57</v>
      </c>
      <c r="F18" s="13" t="s">
        <v>75</v>
      </c>
      <c r="G18" s="13" t="s">
        <v>53</v>
      </c>
      <c r="H18" s="13" t="s">
        <v>49</v>
      </c>
      <c r="I18" s="13" t="s">
        <v>55</v>
      </c>
      <c r="J18" s="35" t="s">
        <v>90</v>
      </c>
      <c r="K18" s="14">
        <v>0</v>
      </c>
      <c r="L18" s="2">
        <v>0</v>
      </c>
      <c r="M18" s="7">
        <f>K18-L18</f>
        <v>0</v>
      </c>
    </row>
    <row r="19" spans="1:13" s="9" customFormat="1" ht="25.5">
      <c r="A19" s="47">
        <v>5</v>
      </c>
      <c r="B19" s="13" t="s">
        <v>52</v>
      </c>
      <c r="C19" s="13" t="s">
        <v>37</v>
      </c>
      <c r="D19" s="13" t="s">
        <v>53</v>
      </c>
      <c r="E19" s="13" t="s">
        <v>57</v>
      </c>
      <c r="F19" s="13" t="s">
        <v>78</v>
      </c>
      <c r="G19" s="13" t="s">
        <v>53</v>
      </c>
      <c r="H19" s="13" t="s">
        <v>49</v>
      </c>
      <c r="I19" s="13" t="s">
        <v>55</v>
      </c>
      <c r="J19" s="50" t="s">
        <v>91</v>
      </c>
      <c r="K19" s="51">
        <v>0.5</v>
      </c>
      <c r="L19" s="2">
        <v>0</v>
      </c>
      <c r="M19" s="7">
        <f>K19-L19</f>
        <v>0.5</v>
      </c>
    </row>
    <row r="20" spans="1:13" ht="38.25" hidden="1">
      <c r="A20" s="47">
        <f t="shared" si="0"/>
        <v>6</v>
      </c>
      <c r="B20" s="13" t="s">
        <v>52</v>
      </c>
      <c r="C20" s="13" t="s">
        <v>37</v>
      </c>
      <c r="D20" s="13" t="s">
        <v>53</v>
      </c>
      <c r="E20" s="13" t="s">
        <v>57</v>
      </c>
      <c r="F20" s="13" t="s">
        <v>79</v>
      </c>
      <c r="G20" s="13" t="s">
        <v>53</v>
      </c>
      <c r="H20" s="13" t="s">
        <v>49</v>
      </c>
      <c r="I20" s="13" t="s">
        <v>55</v>
      </c>
      <c r="J20" s="35" t="s">
        <v>92</v>
      </c>
      <c r="K20" s="14"/>
      <c r="L20" s="2">
        <v>0</v>
      </c>
      <c r="M20" s="7">
        <f>K20-L20</f>
        <v>0</v>
      </c>
    </row>
    <row r="21" spans="1:13" ht="14.25" customHeight="1">
      <c r="A21" s="47">
        <v>6</v>
      </c>
      <c r="B21" s="21" t="s">
        <v>47</v>
      </c>
      <c r="C21" s="21" t="s">
        <v>37</v>
      </c>
      <c r="D21" s="21" t="s">
        <v>81</v>
      </c>
      <c r="E21" s="21" t="s">
        <v>48</v>
      </c>
      <c r="F21" s="21" t="s">
        <v>47</v>
      </c>
      <c r="G21" s="21" t="s">
        <v>48</v>
      </c>
      <c r="H21" s="21" t="s">
        <v>49</v>
      </c>
      <c r="I21" s="21" t="s">
        <v>47</v>
      </c>
      <c r="J21" s="52" t="s">
        <v>102</v>
      </c>
      <c r="K21" s="14">
        <v>183.04</v>
      </c>
      <c r="M21" s="7"/>
    </row>
    <row r="22" spans="1:13" ht="12.75">
      <c r="A22" s="47">
        <v>7</v>
      </c>
      <c r="B22" s="21" t="s">
        <v>47</v>
      </c>
      <c r="C22" s="21" t="s">
        <v>37</v>
      </c>
      <c r="D22" s="21" t="s">
        <v>81</v>
      </c>
      <c r="E22" s="21" t="s">
        <v>48</v>
      </c>
      <c r="F22" s="21" t="s">
        <v>47</v>
      </c>
      <c r="G22" s="21" t="s">
        <v>53</v>
      </c>
      <c r="H22" s="21" t="s">
        <v>49</v>
      </c>
      <c r="I22" s="21" t="s">
        <v>55</v>
      </c>
      <c r="J22" s="52" t="s">
        <v>114</v>
      </c>
      <c r="K22" s="14">
        <v>183.04</v>
      </c>
      <c r="M22" s="7"/>
    </row>
    <row r="23" spans="1:13" ht="38.25">
      <c r="A23" s="47">
        <v>8</v>
      </c>
      <c r="B23" s="13" t="s">
        <v>109</v>
      </c>
      <c r="C23" s="13" t="s">
        <v>37</v>
      </c>
      <c r="D23" s="13" t="s">
        <v>81</v>
      </c>
      <c r="E23" s="13" t="s">
        <v>57</v>
      </c>
      <c r="F23" s="13" t="s">
        <v>94</v>
      </c>
      <c r="G23" s="13" t="s">
        <v>53</v>
      </c>
      <c r="H23" s="13" t="s">
        <v>49</v>
      </c>
      <c r="I23" s="13" t="s">
        <v>55</v>
      </c>
      <c r="J23" s="35" t="s">
        <v>115</v>
      </c>
      <c r="K23" s="14">
        <v>66.99</v>
      </c>
      <c r="L23" s="2">
        <v>0</v>
      </c>
      <c r="M23" s="7">
        <v>66.99</v>
      </c>
    </row>
    <row r="24" spans="1:13" ht="38.25">
      <c r="A24" s="47">
        <f>A23+1</f>
        <v>9</v>
      </c>
      <c r="B24" s="13" t="s">
        <v>109</v>
      </c>
      <c r="C24" s="13" t="s">
        <v>37</v>
      </c>
      <c r="D24" s="13" t="s">
        <v>81</v>
      </c>
      <c r="E24" s="13" t="s">
        <v>57</v>
      </c>
      <c r="F24" s="13" t="s">
        <v>95</v>
      </c>
      <c r="G24" s="13" t="s">
        <v>53</v>
      </c>
      <c r="H24" s="13" t="s">
        <v>49</v>
      </c>
      <c r="I24" s="13" t="s">
        <v>55</v>
      </c>
      <c r="J24" s="53" t="s">
        <v>116</v>
      </c>
      <c r="K24" s="14">
        <v>1.39</v>
      </c>
      <c r="L24" s="2">
        <v>0</v>
      </c>
      <c r="M24" s="7">
        <f aca="true" t="shared" si="1" ref="M24:M32">K24-L24</f>
        <v>1.39</v>
      </c>
    </row>
    <row r="25" spans="1:13" ht="38.25">
      <c r="A25" s="47">
        <f>A24+1</f>
        <v>10</v>
      </c>
      <c r="B25" s="13" t="s">
        <v>109</v>
      </c>
      <c r="C25" s="13" t="s">
        <v>37</v>
      </c>
      <c r="D25" s="13" t="s">
        <v>81</v>
      </c>
      <c r="E25" s="13" t="s">
        <v>57</v>
      </c>
      <c r="F25" s="13" t="s">
        <v>96</v>
      </c>
      <c r="G25" s="13" t="s">
        <v>53</v>
      </c>
      <c r="H25" s="13" t="s">
        <v>49</v>
      </c>
      <c r="I25" s="13" t="s">
        <v>55</v>
      </c>
      <c r="J25" s="53" t="s">
        <v>117</v>
      </c>
      <c r="K25" s="14">
        <v>108.46</v>
      </c>
      <c r="L25" s="2">
        <v>0</v>
      </c>
      <c r="M25" s="7">
        <f t="shared" si="1"/>
        <v>108.46</v>
      </c>
    </row>
    <row r="26" spans="1:13" ht="38.25">
      <c r="A26" s="47">
        <f>A25+1</f>
        <v>11</v>
      </c>
      <c r="B26" s="13" t="s">
        <v>109</v>
      </c>
      <c r="C26" s="13" t="s">
        <v>37</v>
      </c>
      <c r="D26" s="13" t="s">
        <v>81</v>
      </c>
      <c r="E26" s="13" t="s">
        <v>57</v>
      </c>
      <c r="F26" s="13" t="s">
        <v>97</v>
      </c>
      <c r="G26" s="13" t="s">
        <v>53</v>
      </c>
      <c r="H26" s="13" t="s">
        <v>49</v>
      </c>
      <c r="I26" s="13" t="s">
        <v>55</v>
      </c>
      <c r="J26" s="53" t="s">
        <v>118</v>
      </c>
      <c r="K26" s="14">
        <v>6.2</v>
      </c>
      <c r="L26" s="2">
        <v>0</v>
      </c>
      <c r="M26" s="7">
        <f t="shared" si="1"/>
        <v>6.2</v>
      </c>
    </row>
    <row r="27" spans="1:13" ht="15.75">
      <c r="A27" s="47">
        <v>12</v>
      </c>
      <c r="B27" s="21" t="s">
        <v>52</v>
      </c>
      <c r="C27" s="21" t="s">
        <v>37</v>
      </c>
      <c r="D27" s="21" t="s">
        <v>4</v>
      </c>
      <c r="E27" s="21" t="s">
        <v>48</v>
      </c>
      <c r="F27" s="21" t="s">
        <v>47</v>
      </c>
      <c r="G27" s="21" t="s">
        <v>48</v>
      </c>
      <c r="H27" s="21" t="s">
        <v>49</v>
      </c>
      <c r="I27" s="21" t="s">
        <v>47</v>
      </c>
      <c r="J27" s="40" t="s">
        <v>59</v>
      </c>
      <c r="K27" s="14">
        <f>SUM(K30+K28)</f>
        <v>99.41</v>
      </c>
      <c r="M27" s="7"/>
    </row>
    <row r="28" spans="1:13" ht="12.75">
      <c r="A28" s="47">
        <f t="shared" si="0"/>
        <v>13</v>
      </c>
      <c r="B28" s="13" t="s">
        <v>52</v>
      </c>
      <c r="C28" s="13" t="s">
        <v>37</v>
      </c>
      <c r="D28" s="13" t="s">
        <v>4</v>
      </c>
      <c r="E28" s="13" t="s">
        <v>53</v>
      </c>
      <c r="F28" s="13" t="s">
        <v>47</v>
      </c>
      <c r="G28" s="13" t="s">
        <v>48</v>
      </c>
      <c r="H28" s="13" t="s">
        <v>49</v>
      </c>
      <c r="I28" s="13" t="s">
        <v>55</v>
      </c>
      <c r="J28" s="35" t="s">
        <v>119</v>
      </c>
      <c r="K28" s="14">
        <f>SUM(K29)</f>
        <v>7.21</v>
      </c>
      <c r="M28" s="7"/>
    </row>
    <row r="29" spans="1:13" ht="25.5">
      <c r="A29" s="47">
        <f t="shared" si="0"/>
        <v>14</v>
      </c>
      <c r="B29" s="13" t="s">
        <v>52</v>
      </c>
      <c r="C29" s="13" t="s">
        <v>37</v>
      </c>
      <c r="D29" s="13" t="s">
        <v>4</v>
      </c>
      <c r="E29" s="13" t="s">
        <v>53</v>
      </c>
      <c r="F29" s="13" t="s">
        <v>78</v>
      </c>
      <c r="G29" s="13" t="s">
        <v>46</v>
      </c>
      <c r="H29" s="13" t="s">
        <v>49</v>
      </c>
      <c r="I29" s="13" t="s">
        <v>55</v>
      </c>
      <c r="J29" s="35" t="s">
        <v>99</v>
      </c>
      <c r="K29" s="14">
        <v>7.21</v>
      </c>
      <c r="L29" s="2">
        <v>0</v>
      </c>
      <c r="M29" s="7">
        <f t="shared" si="1"/>
        <v>7.21</v>
      </c>
    </row>
    <row r="30" spans="1:13" ht="15.75">
      <c r="A30" s="47">
        <f t="shared" si="0"/>
        <v>15</v>
      </c>
      <c r="B30" s="21" t="s">
        <v>52</v>
      </c>
      <c r="C30" s="21" t="s">
        <v>37</v>
      </c>
      <c r="D30" s="21" t="s">
        <v>4</v>
      </c>
      <c r="E30" s="21" t="s">
        <v>4</v>
      </c>
      <c r="F30" s="21" t="s">
        <v>47</v>
      </c>
      <c r="G30" s="21" t="s">
        <v>48</v>
      </c>
      <c r="H30" s="21" t="s">
        <v>49</v>
      </c>
      <c r="I30" s="56" t="s">
        <v>55</v>
      </c>
      <c r="J30" s="40" t="s">
        <v>60</v>
      </c>
      <c r="K30" s="14">
        <f>K31</f>
        <v>92.2</v>
      </c>
      <c r="M30" s="7"/>
    </row>
    <row r="31" spans="1:13" ht="25.5">
      <c r="A31" s="47">
        <f t="shared" si="0"/>
        <v>16</v>
      </c>
      <c r="B31" s="13" t="s">
        <v>52</v>
      </c>
      <c r="C31" s="13" t="s">
        <v>37</v>
      </c>
      <c r="D31" s="13" t="s">
        <v>4</v>
      </c>
      <c r="E31" s="13" t="s">
        <v>4</v>
      </c>
      <c r="F31" s="13" t="s">
        <v>56</v>
      </c>
      <c r="G31" s="13" t="s">
        <v>48</v>
      </c>
      <c r="H31" s="13" t="s">
        <v>49</v>
      </c>
      <c r="I31" s="13" t="s">
        <v>55</v>
      </c>
      <c r="J31" s="35" t="s">
        <v>100</v>
      </c>
      <c r="K31" s="14">
        <f>K32</f>
        <v>92.2</v>
      </c>
      <c r="M31" s="7"/>
    </row>
    <row r="32" spans="1:13" ht="38.25">
      <c r="A32" s="47">
        <f t="shared" si="0"/>
        <v>17</v>
      </c>
      <c r="B32" s="13" t="s">
        <v>52</v>
      </c>
      <c r="C32" s="13" t="s">
        <v>37</v>
      </c>
      <c r="D32" s="13" t="s">
        <v>4</v>
      </c>
      <c r="E32" s="13" t="s">
        <v>4</v>
      </c>
      <c r="F32" s="13" t="s">
        <v>89</v>
      </c>
      <c r="G32" s="13" t="s">
        <v>46</v>
      </c>
      <c r="H32" s="13" t="s">
        <v>49</v>
      </c>
      <c r="I32" s="13" t="s">
        <v>55</v>
      </c>
      <c r="J32" s="35" t="s">
        <v>101</v>
      </c>
      <c r="K32" s="14">
        <v>92.2</v>
      </c>
      <c r="L32" s="2">
        <v>0</v>
      </c>
      <c r="M32" s="7">
        <f t="shared" si="1"/>
        <v>92.2</v>
      </c>
    </row>
    <row r="33" spans="1:13" s="9" customFormat="1" ht="12.75">
      <c r="A33" s="47">
        <f t="shared" si="0"/>
        <v>18</v>
      </c>
      <c r="B33" s="21" t="s">
        <v>110</v>
      </c>
      <c r="C33" s="21" t="s">
        <v>37</v>
      </c>
      <c r="D33" s="21" t="s">
        <v>82</v>
      </c>
      <c r="E33" s="21" t="s">
        <v>48</v>
      </c>
      <c r="F33" s="21" t="s">
        <v>47</v>
      </c>
      <c r="G33" s="21" t="s">
        <v>48</v>
      </c>
      <c r="H33" s="21" t="s">
        <v>49</v>
      </c>
      <c r="I33" s="21" t="s">
        <v>47</v>
      </c>
      <c r="J33" s="33" t="s">
        <v>83</v>
      </c>
      <c r="K33" s="14">
        <f>K34</f>
        <v>6.04</v>
      </c>
      <c r="L33" s="2"/>
      <c r="M33" s="7"/>
    </row>
    <row r="34" spans="1:13" ht="25.5">
      <c r="A34" s="47">
        <f t="shared" si="0"/>
        <v>19</v>
      </c>
      <c r="B34" s="54" t="s">
        <v>110</v>
      </c>
      <c r="C34" s="21" t="s">
        <v>37</v>
      </c>
      <c r="D34" s="21" t="s">
        <v>82</v>
      </c>
      <c r="E34" s="21" t="s">
        <v>30</v>
      </c>
      <c r="F34" s="21" t="s">
        <v>47</v>
      </c>
      <c r="G34" s="21" t="s">
        <v>53</v>
      </c>
      <c r="H34" s="21" t="s">
        <v>49</v>
      </c>
      <c r="I34" s="21" t="s">
        <v>55</v>
      </c>
      <c r="J34" s="33" t="s">
        <v>62</v>
      </c>
      <c r="K34" s="23">
        <f>K36</f>
        <v>6.04</v>
      </c>
      <c r="M34" s="7"/>
    </row>
    <row r="35" spans="1:13" ht="51">
      <c r="A35" s="47">
        <v>21</v>
      </c>
      <c r="B35" s="54" t="s">
        <v>110</v>
      </c>
      <c r="C35" s="21" t="s">
        <v>37</v>
      </c>
      <c r="D35" s="21" t="s">
        <v>82</v>
      </c>
      <c r="E35" s="21" t="s">
        <v>30</v>
      </c>
      <c r="F35" s="21" t="s">
        <v>56</v>
      </c>
      <c r="G35" s="21" t="s">
        <v>53</v>
      </c>
      <c r="H35" s="21" t="s">
        <v>49</v>
      </c>
      <c r="I35" s="21" t="s">
        <v>55</v>
      </c>
      <c r="J35" s="34" t="s">
        <v>113</v>
      </c>
      <c r="K35" s="23">
        <v>6.04</v>
      </c>
      <c r="M35" s="7"/>
    </row>
    <row r="36" spans="1:13" ht="38.25">
      <c r="A36" s="47">
        <v>22</v>
      </c>
      <c r="B36" s="24" t="s">
        <v>110</v>
      </c>
      <c r="C36" s="13" t="s">
        <v>37</v>
      </c>
      <c r="D36" s="13" t="s">
        <v>82</v>
      </c>
      <c r="E36" s="13" t="s">
        <v>30</v>
      </c>
      <c r="F36" s="13" t="s">
        <v>75</v>
      </c>
      <c r="G36" s="13" t="s">
        <v>53</v>
      </c>
      <c r="H36" s="13" t="s">
        <v>49</v>
      </c>
      <c r="I36" s="13" t="s">
        <v>55</v>
      </c>
      <c r="J36" s="34" t="s">
        <v>63</v>
      </c>
      <c r="K36" s="23">
        <v>6.04</v>
      </c>
      <c r="L36" s="2">
        <v>0</v>
      </c>
      <c r="M36" s="7">
        <f>K36-L36</f>
        <v>6.04</v>
      </c>
    </row>
    <row r="37" spans="1:13" s="9" customFormat="1" ht="25.5">
      <c r="A37" s="47">
        <v>23</v>
      </c>
      <c r="B37" s="21" t="s">
        <v>3</v>
      </c>
      <c r="C37" s="21" t="s">
        <v>37</v>
      </c>
      <c r="D37" s="21" t="s">
        <v>86</v>
      </c>
      <c r="E37" s="21" t="s">
        <v>48</v>
      </c>
      <c r="F37" s="21" t="s">
        <v>47</v>
      </c>
      <c r="G37" s="21" t="s">
        <v>48</v>
      </c>
      <c r="H37" s="21" t="s">
        <v>49</v>
      </c>
      <c r="I37" s="21" t="s">
        <v>47</v>
      </c>
      <c r="J37" s="33" t="s">
        <v>87</v>
      </c>
      <c r="K37" s="14">
        <f>K38</f>
        <v>23.31</v>
      </c>
      <c r="L37" s="2"/>
      <c r="M37" s="7"/>
    </row>
    <row r="38" spans="1:13" s="9" customFormat="1" ht="38.25">
      <c r="A38" s="47">
        <f t="shared" si="0"/>
        <v>24</v>
      </c>
      <c r="B38" s="21" t="s">
        <v>3</v>
      </c>
      <c r="C38" s="21" t="s">
        <v>37</v>
      </c>
      <c r="D38" s="21" t="s">
        <v>86</v>
      </c>
      <c r="E38" s="21" t="s">
        <v>80</v>
      </c>
      <c r="F38" s="21" t="s">
        <v>47</v>
      </c>
      <c r="G38" s="21" t="s">
        <v>48</v>
      </c>
      <c r="H38" s="21" t="s">
        <v>49</v>
      </c>
      <c r="I38" s="21" t="s">
        <v>88</v>
      </c>
      <c r="J38" s="33" t="s">
        <v>5</v>
      </c>
      <c r="K38" s="14">
        <f>K39</f>
        <v>23.31</v>
      </c>
      <c r="L38" s="2"/>
      <c r="M38" s="7"/>
    </row>
    <row r="39" spans="1:13" ht="25.5">
      <c r="A39" s="47">
        <f t="shared" si="0"/>
        <v>25</v>
      </c>
      <c r="B39" s="25" t="s">
        <v>3</v>
      </c>
      <c r="C39" s="13" t="s">
        <v>37</v>
      </c>
      <c r="D39" s="13" t="s">
        <v>86</v>
      </c>
      <c r="E39" s="13" t="s">
        <v>80</v>
      </c>
      <c r="F39" s="48" t="s">
        <v>46</v>
      </c>
      <c r="G39" s="13" t="s">
        <v>48</v>
      </c>
      <c r="H39" s="13" t="s">
        <v>49</v>
      </c>
      <c r="I39" s="13" t="s">
        <v>88</v>
      </c>
      <c r="J39" s="34" t="s">
        <v>6</v>
      </c>
      <c r="K39" s="26">
        <f>K40</f>
        <v>23.31</v>
      </c>
      <c r="M39" s="7"/>
    </row>
    <row r="40" spans="1:13" ht="38.25">
      <c r="A40" s="47">
        <f t="shared" si="0"/>
        <v>26</v>
      </c>
      <c r="B40" s="25" t="s">
        <v>3</v>
      </c>
      <c r="C40" s="13" t="s">
        <v>37</v>
      </c>
      <c r="D40" s="13" t="s">
        <v>86</v>
      </c>
      <c r="E40" s="13" t="s">
        <v>80</v>
      </c>
      <c r="F40" s="13" t="s">
        <v>89</v>
      </c>
      <c r="G40" s="13" t="s">
        <v>46</v>
      </c>
      <c r="H40" s="13" t="s">
        <v>49</v>
      </c>
      <c r="I40" s="13" t="s">
        <v>88</v>
      </c>
      <c r="J40" s="34" t="s">
        <v>0</v>
      </c>
      <c r="K40" s="26">
        <f>SUM(K41:K41)</f>
        <v>23.31</v>
      </c>
      <c r="M40" s="7"/>
    </row>
    <row r="41" spans="1:13" ht="38.25">
      <c r="A41" s="47">
        <f t="shared" si="0"/>
        <v>27</v>
      </c>
      <c r="B41" s="25" t="s">
        <v>3</v>
      </c>
      <c r="C41" s="13" t="s">
        <v>37</v>
      </c>
      <c r="D41" s="13" t="s">
        <v>86</v>
      </c>
      <c r="E41" s="13" t="s">
        <v>80</v>
      </c>
      <c r="F41" s="13" t="s">
        <v>89</v>
      </c>
      <c r="G41" s="13" t="s">
        <v>46</v>
      </c>
      <c r="H41" s="25" t="s">
        <v>112</v>
      </c>
      <c r="I41" s="13" t="s">
        <v>88</v>
      </c>
      <c r="J41" s="34" t="s">
        <v>111</v>
      </c>
      <c r="K41" s="26">
        <v>23.31</v>
      </c>
      <c r="L41" s="2">
        <v>0</v>
      </c>
      <c r="M41" s="7">
        <f>K41-L41</f>
        <v>23.31</v>
      </c>
    </row>
    <row r="42" spans="1:13" ht="12.75">
      <c r="A42" s="21" t="s">
        <v>130</v>
      </c>
      <c r="B42" s="21" t="s">
        <v>3</v>
      </c>
      <c r="C42" s="21" t="s">
        <v>37</v>
      </c>
      <c r="D42" s="21" t="s">
        <v>123</v>
      </c>
      <c r="E42" s="21" t="s">
        <v>48</v>
      </c>
      <c r="F42" s="21" t="s">
        <v>47</v>
      </c>
      <c r="G42" s="21" t="s">
        <v>48</v>
      </c>
      <c r="H42" s="21" t="s">
        <v>49</v>
      </c>
      <c r="I42" s="21" t="s">
        <v>47</v>
      </c>
      <c r="J42" s="57" t="s">
        <v>124</v>
      </c>
      <c r="K42" s="26">
        <v>0.6</v>
      </c>
      <c r="M42" s="7"/>
    </row>
    <row r="43" spans="1:13" ht="25.5">
      <c r="A43" s="13" t="s">
        <v>131</v>
      </c>
      <c r="B43" s="13" t="s">
        <v>3</v>
      </c>
      <c r="C43" s="13" t="s">
        <v>37</v>
      </c>
      <c r="D43" s="13" t="s">
        <v>123</v>
      </c>
      <c r="E43" s="13" t="s">
        <v>4</v>
      </c>
      <c r="F43" s="13" t="s">
        <v>47</v>
      </c>
      <c r="G43" s="13" t="s">
        <v>48</v>
      </c>
      <c r="H43" s="13" t="s">
        <v>49</v>
      </c>
      <c r="I43" s="13" t="s">
        <v>125</v>
      </c>
      <c r="J43" s="58" t="s">
        <v>126</v>
      </c>
      <c r="K43" s="26">
        <v>0.6</v>
      </c>
      <c r="M43" s="7"/>
    </row>
    <row r="44" spans="1:13" ht="12.75">
      <c r="A44" s="47">
        <v>30</v>
      </c>
      <c r="B44" s="13" t="s">
        <v>3</v>
      </c>
      <c r="C44" s="13" t="s">
        <v>37</v>
      </c>
      <c r="D44" s="13" t="s">
        <v>123</v>
      </c>
      <c r="E44" s="13" t="s">
        <v>4</v>
      </c>
      <c r="F44" s="13" t="s">
        <v>56</v>
      </c>
      <c r="G44" s="13" t="s">
        <v>48</v>
      </c>
      <c r="H44" s="13" t="s">
        <v>49</v>
      </c>
      <c r="I44" s="13" t="s">
        <v>125</v>
      </c>
      <c r="J44" s="58" t="s">
        <v>127</v>
      </c>
      <c r="K44" s="26">
        <v>0.6</v>
      </c>
      <c r="M44" s="7"/>
    </row>
    <row r="45" spans="1:13" ht="25.5">
      <c r="A45" s="47">
        <v>31</v>
      </c>
      <c r="B45" s="13" t="s">
        <v>3</v>
      </c>
      <c r="C45" s="13" t="s">
        <v>37</v>
      </c>
      <c r="D45" s="13" t="s">
        <v>123</v>
      </c>
      <c r="E45" s="13" t="s">
        <v>4</v>
      </c>
      <c r="F45" s="13" t="s">
        <v>89</v>
      </c>
      <c r="G45" s="13" t="s">
        <v>46</v>
      </c>
      <c r="H45" s="13" t="s">
        <v>49</v>
      </c>
      <c r="I45" s="13" t="s">
        <v>125</v>
      </c>
      <c r="J45" s="58" t="s">
        <v>128</v>
      </c>
      <c r="K45" s="26">
        <v>0.6</v>
      </c>
      <c r="M45" s="7"/>
    </row>
    <row r="46" spans="1:13" ht="25.5">
      <c r="A46" s="47">
        <v>32</v>
      </c>
      <c r="B46" s="13" t="s">
        <v>3</v>
      </c>
      <c r="C46" s="13" t="s">
        <v>37</v>
      </c>
      <c r="D46" s="13" t="s">
        <v>123</v>
      </c>
      <c r="E46" s="13" t="s">
        <v>4</v>
      </c>
      <c r="F46" s="13" t="s">
        <v>89</v>
      </c>
      <c r="G46" s="13" t="s">
        <v>46</v>
      </c>
      <c r="H46" s="13" t="s">
        <v>112</v>
      </c>
      <c r="I46" s="13" t="s">
        <v>125</v>
      </c>
      <c r="J46" s="58" t="s">
        <v>129</v>
      </c>
      <c r="K46" s="26">
        <v>0.6</v>
      </c>
      <c r="M46" s="7"/>
    </row>
    <row r="47" spans="1:13" s="9" customFormat="1" ht="12.75">
      <c r="A47" s="47">
        <v>33</v>
      </c>
      <c r="B47" s="21" t="s">
        <v>110</v>
      </c>
      <c r="C47" s="21" t="s">
        <v>38</v>
      </c>
      <c r="D47" s="21" t="s">
        <v>48</v>
      </c>
      <c r="E47" s="21" t="s">
        <v>48</v>
      </c>
      <c r="F47" s="21" t="s">
        <v>47</v>
      </c>
      <c r="G47" s="21" t="s">
        <v>48</v>
      </c>
      <c r="H47" s="21" t="s">
        <v>49</v>
      </c>
      <c r="I47" s="21" t="s">
        <v>47</v>
      </c>
      <c r="J47" s="33" t="s">
        <v>13</v>
      </c>
      <c r="K47" s="14">
        <f>K48+K63+K66</f>
        <v>4508.7699999999995</v>
      </c>
      <c r="L47" s="2"/>
      <c r="M47" s="7"/>
    </row>
    <row r="48" spans="1:13" s="9" customFormat="1" ht="25.5">
      <c r="A48" s="47">
        <f t="shared" si="0"/>
        <v>34</v>
      </c>
      <c r="B48" s="21" t="s">
        <v>110</v>
      </c>
      <c r="C48" s="21" t="s">
        <v>38</v>
      </c>
      <c r="D48" s="21" t="s">
        <v>57</v>
      </c>
      <c r="E48" s="21" t="s">
        <v>48</v>
      </c>
      <c r="F48" s="21" t="s">
        <v>47</v>
      </c>
      <c r="G48" s="21" t="s">
        <v>48</v>
      </c>
      <c r="H48" s="21" t="s">
        <v>49</v>
      </c>
      <c r="I48" s="21" t="s">
        <v>47</v>
      </c>
      <c r="J48" s="33" t="s">
        <v>14</v>
      </c>
      <c r="K48" s="14">
        <f>K49+K52+K55+K60</f>
        <v>4508.7699999999995</v>
      </c>
      <c r="L48" s="2"/>
      <c r="M48" s="7"/>
    </row>
    <row r="49" spans="1:13" ht="12.75">
      <c r="A49" s="47">
        <f t="shared" si="0"/>
        <v>35</v>
      </c>
      <c r="B49" s="21" t="s">
        <v>110</v>
      </c>
      <c r="C49" s="21" t="s">
        <v>38</v>
      </c>
      <c r="D49" s="21" t="s">
        <v>57</v>
      </c>
      <c r="E49" s="21" t="s">
        <v>53</v>
      </c>
      <c r="F49" s="21" t="s">
        <v>47</v>
      </c>
      <c r="G49" s="21" t="s">
        <v>48</v>
      </c>
      <c r="H49" s="21" t="s">
        <v>49</v>
      </c>
      <c r="I49" s="21" t="s">
        <v>12</v>
      </c>
      <c r="J49" s="33" t="s">
        <v>15</v>
      </c>
      <c r="K49" s="14">
        <f>K50</f>
        <v>1294.83</v>
      </c>
      <c r="M49" s="7"/>
    </row>
    <row r="50" spans="1:13" ht="12.75">
      <c r="A50" s="47">
        <f t="shared" si="0"/>
        <v>36</v>
      </c>
      <c r="B50" s="13" t="s">
        <v>110</v>
      </c>
      <c r="C50" s="13" t="s">
        <v>38</v>
      </c>
      <c r="D50" s="13" t="s">
        <v>57</v>
      </c>
      <c r="E50" s="13" t="s">
        <v>53</v>
      </c>
      <c r="F50" s="13" t="s">
        <v>16</v>
      </c>
      <c r="G50" s="13" t="s">
        <v>48</v>
      </c>
      <c r="H50" s="13" t="s">
        <v>49</v>
      </c>
      <c r="I50" s="13" t="s">
        <v>12</v>
      </c>
      <c r="J50" s="34" t="s">
        <v>103</v>
      </c>
      <c r="K50" s="14">
        <f>K51</f>
        <v>1294.83</v>
      </c>
      <c r="M50" s="7"/>
    </row>
    <row r="51" spans="1:13" ht="12.75">
      <c r="A51" s="47">
        <f t="shared" si="0"/>
        <v>37</v>
      </c>
      <c r="B51" s="13" t="s">
        <v>110</v>
      </c>
      <c r="C51" s="13" t="s">
        <v>38</v>
      </c>
      <c r="D51" s="13" t="s">
        <v>57</v>
      </c>
      <c r="E51" s="13" t="s">
        <v>53</v>
      </c>
      <c r="F51" s="13" t="s">
        <v>16</v>
      </c>
      <c r="G51" s="13" t="s">
        <v>46</v>
      </c>
      <c r="H51" s="13" t="s">
        <v>49</v>
      </c>
      <c r="I51" s="13" t="s">
        <v>12</v>
      </c>
      <c r="J51" s="34" t="s">
        <v>17</v>
      </c>
      <c r="K51" s="14">
        <v>1294.83</v>
      </c>
      <c r="L51" s="2">
        <v>0</v>
      </c>
      <c r="M51" s="7">
        <f>K51-L51</f>
        <v>1294.83</v>
      </c>
    </row>
    <row r="52" spans="1:13" ht="12.75">
      <c r="A52" s="47">
        <f t="shared" si="0"/>
        <v>38</v>
      </c>
      <c r="B52" s="21" t="s">
        <v>110</v>
      </c>
      <c r="C52" s="21" t="s">
        <v>38</v>
      </c>
      <c r="D52" s="21" t="s">
        <v>57</v>
      </c>
      <c r="E52" s="21" t="s">
        <v>81</v>
      </c>
      <c r="F52" s="21" t="s">
        <v>47</v>
      </c>
      <c r="G52" s="21" t="s">
        <v>48</v>
      </c>
      <c r="H52" s="21" t="s">
        <v>49</v>
      </c>
      <c r="I52" s="21" t="s">
        <v>12</v>
      </c>
      <c r="J52" s="33" t="s">
        <v>19</v>
      </c>
      <c r="K52" s="14">
        <f>K53</f>
        <v>55.3</v>
      </c>
      <c r="M52" s="7"/>
    </row>
    <row r="53" spans="1:13" ht="25.5">
      <c r="A53" s="47">
        <f t="shared" si="0"/>
        <v>39</v>
      </c>
      <c r="B53" s="13" t="s">
        <v>110</v>
      </c>
      <c r="C53" s="13" t="s">
        <v>38</v>
      </c>
      <c r="D53" s="13" t="s">
        <v>57</v>
      </c>
      <c r="E53" s="13" t="s">
        <v>81</v>
      </c>
      <c r="F53" s="13" t="s">
        <v>2</v>
      </c>
      <c r="G53" s="13" t="s">
        <v>48</v>
      </c>
      <c r="H53" s="13" t="s">
        <v>49</v>
      </c>
      <c r="I53" s="13" t="s">
        <v>12</v>
      </c>
      <c r="J53" s="34" t="s">
        <v>104</v>
      </c>
      <c r="K53" s="14">
        <f>K54</f>
        <v>55.3</v>
      </c>
      <c r="M53" s="7"/>
    </row>
    <row r="54" spans="1:13" ht="25.5">
      <c r="A54" s="47">
        <f t="shared" si="0"/>
        <v>40</v>
      </c>
      <c r="B54" s="13" t="s">
        <v>110</v>
      </c>
      <c r="C54" s="13" t="s">
        <v>38</v>
      </c>
      <c r="D54" s="13" t="s">
        <v>57</v>
      </c>
      <c r="E54" s="13" t="s">
        <v>81</v>
      </c>
      <c r="F54" s="13" t="s">
        <v>2</v>
      </c>
      <c r="G54" s="13" t="s">
        <v>46</v>
      </c>
      <c r="H54" s="13" t="s">
        <v>49</v>
      </c>
      <c r="I54" s="13" t="s">
        <v>12</v>
      </c>
      <c r="J54" s="34" t="s">
        <v>105</v>
      </c>
      <c r="K54" s="14">
        <v>55.3</v>
      </c>
      <c r="L54" s="2">
        <v>0</v>
      </c>
      <c r="M54" s="7">
        <f>K54-L54</f>
        <v>55.3</v>
      </c>
    </row>
    <row r="55" spans="1:13" s="9" customFormat="1" ht="12.75">
      <c r="A55" s="47">
        <f t="shared" si="0"/>
        <v>41</v>
      </c>
      <c r="B55" s="21" t="s">
        <v>110</v>
      </c>
      <c r="C55" s="21" t="s">
        <v>38</v>
      </c>
      <c r="D55" s="21" t="s">
        <v>57</v>
      </c>
      <c r="E55" s="21" t="s">
        <v>30</v>
      </c>
      <c r="F55" s="21" t="s">
        <v>47</v>
      </c>
      <c r="G55" s="21" t="s">
        <v>48</v>
      </c>
      <c r="H55" s="21" t="s">
        <v>49</v>
      </c>
      <c r="I55" s="21" t="s">
        <v>12</v>
      </c>
      <c r="J55" s="33" t="s">
        <v>31</v>
      </c>
      <c r="K55" s="14">
        <v>3158.64</v>
      </c>
      <c r="L55" s="2"/>
      <c r="M55" s="7"/>
    </row>
    <row r="56" spans="1:13" ht="25.5" hidden="1">
      <c r="A56" s="47">
        <f t="shared" si="0"/>
        <v>42</v>
      </c>
      <c r="B56" s="21" t="s">
        <v>61</v>
      </c>
      <c r="C56" s="21" t="s">
        <v>38</v>
      </c>
      <c r="D56" s="21" t="s">
        <v>57</v>
      </c>
      <c r="E56" s="21" t="s">
        <v>30</v>
      </c>
      <c r="F56" s="21" t="s">
        <v>1</v>
      </c>
      <c r="G56" s="21" t="s">
        <v>48</v>
      </c>
      <c r="H56" s="21" t="s">
        <v>49</v>
      </c>
      <c r="I56" s="21" t="s">
        <v>12</v>
      </c>
      <c r="J56" s="33" t="s">
        <v>33</v>
      </c>
      <c r="K56" s="14">
        <f>K57</f>
        <v>0</v>
      </c>
      <c r="M56" s="7"/>
    </row>
    <row r="57" spans="1:13" ht="38.25" hidden="1">
      <c r="A57" s="47">
        <f t="shared" si="0"/>
        <v>43</v>
      </c>
      <c r="B57" s="13" t="s">
        <v>61</v>
      </c>
      <c r="C57" s="13" t="s">
        <v>38</v>
      </c>
      <c r="D57" s="13" t="s">
        <v>57</v>
      </c>
      <c r="E57" s="13" t="s">
        <v>30</v>
      </c>
      <c r="F57" s="13" t="s">
        <v>1</v>
      </c>
      <c r="G57" s="13" t="s">
        <v>46</v>
      </c>
      <c r="H57" s="13" t="s">
        <v>49</v>
      </c>
      <c r="I57" s="13" t="s">
        <v>12</v>
      </c>
      <c r="J57" s="34" t="s">
        <v>8</v>
      </c>
      <c r="K57" s="14">
        <v>0</v>
      </c>
      <c r="L57" s="2">
        <v>0</v>
      </c>
      <c r="M57" s="7">
        <f aca="true" t="shared" si="2" ref="M57:M67">K57-L57</f>
        <v>0</v>
      </c>
    </row>
    <row r="58" spans="1:13" ht="12.75">
      <c r="A58" s="47">
        <v>42</v>
      </c>
      <c r="B58" s="21" t="s">
        <v>110</v>
      </c>
      <c r="C58" s="21" t="s">
        <v>38</v>
      </c>
      <c r="D58" s="21" t="s">
        <v>57</v>
      </c>
      <c r="E58" s="21" t="s">
        <v>30</v>
      </c>
      <c r="F58" s="21" t="s">
        <v>18</v>
      </c>
      <c r="G58" s="21" t="s">
        <v>48</v>
      </c>
      <c r="H58" s="21" t="s">
        <v>49</v>
      </c>
      <c r="I58" s="21" t="s">
        <v>12</v>
      </c>
      <c r="J58" s="33" t="s">
        <v>9</v>
      </c>
      <c r="K58" s="14">
        <v>3158.64</v>
      </c>
      <c r="M58" s="7"/>
    </row>
    <row r="59" spans="1:13" ht="12.75">
      <c r="A59" s="47">
        <f t="shared" si="0"/>
        <v>43</v>
      </c>
      <c r="B59" s="13" t="s">
        <v>110</v>
      </c>
      <c r="C59" s="13" t="s">
        <v>38</v>
      </c>
      <c r="D59" s="13" t="s">
        <v>57</v>
      </c>
      <c r="E59" s="13" t="s">
        <v>30</v>
      </c>
      <c r="F59" s="13" t="s">
        <v>18</v>
      </c>
      <c r="G59" s="13" t="s">
        <v>46</v>
      </c>
      <c r="H59" s="13" t="s">
        <v>49</v>
      </c>
      <c r="I59" s="13" t="s">
        <v>12</v>
      </c>
      <c r="J59" s="34" t="s">
        <v>10</v>
      </c>
      <c r="K59" s="14">
        <v>3158.64</v>
      </c>
      <c r="L59" s="2">
        <v>0</v>
      </c>
      <c r="M59" s="7">
        <f t="shared" si="2"/>
        <v>3158.64</v>
      </c>
    </row>
    <row r="60" spans="1:13" ht="12.75" hidden="1">
      <c r="A60" s="47">
        <f aca="true" t="shared" si="3" ref="A60:A72">A59+1</f>
        <v>44</v>
      </c>
      <c r="B60" s="28" t="s">
        <v>47</v>
      </c>
      <c r="C60" s="28" t="s">
        <v>38</v>
      </c>
      <c r="D60" s="28" t="s">
        <v>84</v>
      </c>
      <c r="E60" s="28" t="s">
        <v>48</v>
      </c>
      <c r="F60" s="28" t="s">
        <v>47</v>
      </c>
      <c r="G60" s="28" t="s">
        <v>48</v>
      </c>
      <c r="H60" s="28" t="s">
        <v>49</v>
      </c>
      <c r="I60" s="28" t="s">
        <v>50</v>
      </c>
      <c r="J60" s="37" t="s">
        <v>76</v>
      </c>
      <c r="K60" s="29">
        <f>K61</f>
        <v>0</v>
      </c>
      <c r="M60" s="7"/>
    </row>
    <row r="61" spans="1:13" ht="12.75" hidden="1">
      <c r="A61" s="47">
        <f t="shared" si="3"/>
        <v>45</v>
      </c>
      <c r="B61" s="27" t="s">
        <v>47</v>
      </c>
      <c r="C61" s="27" t="s">
        <v>38</v>
      </c>
      <c r="D61" s="27" t="s">
        <v>84</v>
      </c>
      <c r="E61" s="27" t="s">
        <v>80</v>
      </c>
      <c r="F61" s="27" t="s">
        <v>47</v>
      </c>
      <c r="G61" s="27" t="s">
        <v>80</v>
      </c>
      <c r="H61" s="27" t="s">
        <v>49</v>
      </c>
      <c r="I61" s="27" t="s">
        <v>50</v>
      </c>
      <c r="J61" s="38" t="s">
        <v>77</v>
      </c>
      <c r="K61" s="29">
        <f>K62</f>
        <v>0</v>
      </c>
      <c r="M61" s="7"/>
    </row>
    <row r="62" spans="1:13" ht="12.75" hidden="1">
      <c r="A62" s="47">
        <f t="shared" si="3"/>
        <v>46</v>
      </c>
      <c r="B62" s="27" t="s">
        <v>32</v>
      </c>
      <c r="C62" s="27" t="s">
        <v>38</v>
      </c>
      <c r="D62" s="27" t="s">
        <v>84</v>
      </c>
      <c r="E62" s="27" t="s">
        <v>80</v>
      </c>
      <c r="F62" s="27" t="s">
        <v>47</v>
      </c>
      <c r="G62" s="27" t="s">
        <v>80</v>
      </c>
      <c r="H62" s="27" t="s">
        <v>49</v>
      </c>
      <c r="I62" s="27" t="s">
        <v>50</v>
      </c>
      <c r="J62" s="38" t="s">
        <v>77</v>
      </c>
      <c r="K62" s="29"/>
      <c r="L62" s="2">
        <v>0</v>
      </c>
      <c r="M62" s="7">
        <f t="shared" si="2"/>
        <v>0</v>
      </c>
    </row>
    <row r="63" spans="1:13" ht="38.25" hidden="1">
      <c r="A63" s="47">
        <f t="shared" si="3"/>
        <v>47</v>
      </c>
      <c r="B63" s="28" t="s">
        <v>32</v>
      </c>
      <c r="C63" s="28" t="s">
        <v>38</v>
      </c>
      <c r="D63" s="28" t="s">
        <v>25</v>
      </c>
      <c r="E63" s="28" t="s">
        <v>48</v>
      </c>
      <c r="F63" s="28" t="s">
        <v>47</v>
      </c>
      <c r="G63" s="28" t="s">
        <v>48</v>
      </c>
      <c r="H63" s="28" t="s">
        <v>49</v>
      </c>
      <c r="I63" s="28" t="s">
        <v>47</v>
      </c>
      <c r="J63" s="37" t="s">
        <v>26</v>
      </c>
      <c r="K63" s="29">
        <f>K64</f>
        <v>0</v>
      </c>
      <c r="M63" s="7"/>
    </row>
    <row r="64" spans="1:13" ht="25.5" hidden="1">
      <c r="A64" s="47">
        <f t="shared" si="3"/>
        <v>48</v>
      </c>
      <c r="B64" s="13" t="s">
        <v>32</v>
      </c>
      <c r="C64" s="13" t="s">
        <v>38</v>
      </c>
      <c r="D64" s="13" t="s">
        <v>25</v>
      </c>
      <c r="E64" s="13" t="s">
        <v>80</v>
      </c>
      <c r="F64" s="13" t="s">
        <v>47</v>
      </c>
      <c r="G64" s="13" t="s">
        <v>80</v>
      </c>
      <c r="H64" s="13" t="s">
        <v>49</v>
      </c>
      <c r="I64" s="13" t="s">
        <v>47</v>
      </c>
      <c r="J64" s="34" t="s">
        <v>64</v>
      </c>
      <c r="K64" s="14">
        <f>K65</f>
        <v>0</v>
      </c>
      <c r="M64" s="7"/>
    </row>
    <row r="65" spans="1:13" ht="25.5" hidden="1">
      <c r="A65" s="47">
        <f t="shared" si="3"/>
        <v>49</v>
      </c>
      <c r="B65" s="13" t="s">
        <v>32</v>
      </c>
      <c r="C65" s="13" t="s">
        <v>38</v>
      </c>
      <c r="D65" s="13" t="s">
        <v>25</v>
      </c>
      <c r="E65" s="13" t="s">
        <v>80</v>
      </c>
      <c r="F65" s="13" t="s">
        <v>56</v>
      </c>
      <c r="G65" s="13" t="s">
        <v>80</v>
      </c>
      <c r="H65" s="13" t="s">
        <v>49</v>
      </c>
      <c r="I65" s="13" t="s">
        <v>12</v>
      </c>
      <c r="J65" s="34" t="s">
        <v>7</v>
      </c>
      <c r="K65" s="14"/>
      <c r="L65" s="2">
        <v>0</v>
      </c>
      <c r="M65" s="7">
        <f t="shared" si="2"/>
        <v>0</v>
      </c>
    </row>
    <row r="66" spans="1:13" ht="25.5" hidden="1">
      <c r="A66" s="47">
        <f t="shared" si="3"/>
        <v>50</v>
      </c>
      <c r="B66" s="21" t="s">
        <v>32</v>
      </c>
      <c r="C66" s="21" t="s">
        <v>38</v>
      </c>
      <c r="D66" s="21" t="s">
        <v>27</v>
      </c>
      <c r="E66" s="21" t="s">
        <v>48</v>
      </c>
      <c r="F66" s="21" t="s">
        <v>47</v>
      </c>
      <c r="G66" s="21" t="s">
        <v>48</v>
      </c>
      <c r="H66" s="21" t="s">
        <v>49</v>
      </c>
      <c r="I66" s="21" t="s">
        <v>47</v>
      </c>
      <c r="J66" s="33" t="s">
        <v>28</v>
      </c>
      <c r="K66" s="14">
        <f>K67</f>
        <v>0</v>
      </c>
      <c r="M66" s="7"/>
    </row>
    <row r="67" spans="1:13" ht="25.5" hidden="1">
      <c r="A67" s="47">
        <f t="shared" si="3"/>
        <v>51</v>
      </c>
      <c r="B67" s="13" t="s">
        <v>32</v>
      </c>
      <c r="C67" s="13" t="s">
        <v>38</v>
      </c>
      <c r="D67" s="13" t="s">
        <v>27</v>
      </c>
      <c r="E67" s="13" t="s">
        <v>80</v>
      </c>
      <c r="F67" s="13" t="s">
        <v>47</v>
      </c>
      <c r="G67" s="13" t="s">
        <v>80</v>
      </c>
      <c r="H67" s="13" t="s">
        <v>49</v>
      </c>
      <c r="I67" s="13" t="s">
        <v>12</v>
      </c>
      <c r="J67" s="34" t="s">
        <v>29</v>
      </c>
      <c r="K67" s="14"/>
      <c r="L67" s="2">
        <v>0</v>
      </c>
      <c r="M67" s="7">
        <f t="shared" si="2"/>
        <v>0</v>
      </c>
    </row>
    <row r="68" spans="1:13" ht="12.75" hidden="1">
      <c r="A68" s="47">
        <f t="shared" si="3"/>
        <v>52</v>
      </c>
      <c r="B68" s="21" t="s">
        <v>47</v>
      </c>
      <c r="C68" s="21" t="s">
        <v>39</v>
      </c>
      <c r="D68" s="21" t="s">
        <v>48</v>
      </c>
      <c r="E68" s="21" t="s">
        <v>48</v>
      </c>
      <c r="F68" s="21" t="s">
        <v>47</v>
      </c>
      <c r="G68" s="21" t="s">
        <v>48</v>
      </c>
      <c r="H68" s="21" t="s">
        <v>49</v>
      </c>
      <c r="I68" s="21" t="s">
        <v>47</v>
      </c>
      <c r="J68" s="33" t="s">
        <v>24</v>
      </c>
      <c r="K68" s="14">
        <f>K69</f>
        <v>0</v>
      </c>
      <c r="M68" s="7"/>
    </row>
    <row r="69" spans="1:13" ht="12.75" hidden="1">
      <c r="A69" s="47">
        <f t="shared" si="3"/>
        <v>53</v>
      </c>
      <c r="B69" s="13" t="s">
        <v>47</v>
      </c>
      <c r="C69" s="13" t="s">
        <v>39</v>
      </c>
      <c r="D69" s="13" t="s">
        <v>81</v>
      </c>
      <c r="E69" s="13" t="s">
        <v>48</v>
      </c>
      <c r="F69" s="13" t="s">
        <v>47</v>
      </c>
      <c r="G69" s="13" t="s">
        <v>48</v>
      </c>
      <c r="H69" s="13" t="s">
        <v>49</v>
      </c>
      <c r="I69" s="13" t="s">
        <v>47</v>
      </c>
      <c r="J69" s="36" t="s">
        <v>20</v>
      </c>
      <c r="K69" s="14">
        <f>K70</f>
        <v>0</v>
      </c>
      <c r="M69" s="7"/>
    </row>
    <row r="70" spans="1:13" ht="51" hidden="1">
      <c r="A70" s="47">
        <f t="shared" si="3"/>
        <v>54</v>
      </c>
      <c r="B70" s="13" t="s">
        <v>47</v>
      </c>
      <c r="C70" s="13" t="s">
        <v>39</v>
      </c>
      <c r="D70" s="13" t="s">
        <v>81</v>
      </c>
      <c r="E70" s="13" t="s">
        <v>4</v>
      </c>
      <c r="F70" s="13" t="s">
        <v>47</v>
      </c>
      <c r="G70" s="13" t="s">
        <v>48</v>
      </c>
      <c r="H70" s="13" t="s">
        <v>49</v>
      </c>
      <c r="I70" s="13" t="s">
        <v>50</v>
      </c>
      <c r="J70" s="35" t="s">
        <v>21</v>
      </c>
      <c r="K70" s="14">
        <f>K71</f>
        <v>0</v>
      </c>
      <c r="M70" s="7"/>
    </row>
    <row r="71" spans="1:13" ht="63.75" hidden="1">
      <c r="A71" s="47">
        <f t="shared" si="3"/>
        <v>55</v>
      </c>
      <c r="B71" s="13" t="s">
        <v>47</v>
      </c>
      <c r="C71" s="13" t="s">
        <v>39</v>
      </c>
      <c r="D71" s="13" t="s">
        <v>81</v>
      </c>
      <c r="E71" s="13" t="s">
        <v>4</v>
      </c>
      <c r="F71" s="13" t="s">
        <v>85</v>
      </c>
      <c r="G71" s="13" t="s">
        <v>80</v>
      </c>
      <c r="H71" s="13" t="s">
        <v>49</v>
      </c>
      <c r="I71" s="13" t="s">
        <v>50</v>
      </c>
      <c r="J71" s="38" t="s">
        <v>22</v>
      </c>
      <c r="K71" s="14">
        <f>K72</f>
        <v>0</v>
      </c>
      <c r="M71" s="7"/>
    </row>
    <row r="72" spans="1:13" ht="63.75" hidden="1">
      <c r="A72" s="47">
        <f t="shared" si="3"/>
        <v>56</v>
      </c>
      <c r="B72" s="13" t="s">
        <v>11</v>
      </c>
      <c r="C72" s="13" t="s">
        <v>39</v>
      </c>
      <c r="D72" s="13" t="s">
        <v>81</v>
      </c>
      <c r="E72" s="13" t="s">
        <v>4</v>
      </c>
      <c r="F72" s="13" t="s">
        <v>85</v>
      </c>
      <c r="G72" s="13" t="s">
        <v>80</v>
      </c>
      <c r="H72" s="13" t="s">
        <v>49</v>
      </c>
      <c r="I72" s="13" t="s">
        <v>50</v>
      </c>
      <c r="J72" s="34" t="s">
        <v>23</v>
      </c>
      <c r="K72" s="14"/>
      <c r="M72" s="7">
        <f>K72-L72</f>
        <v>0</v>
      </c>
    </row>
    <row r="73" spans="1:13" s="9" customFormat="1" ht="15" thickBot="1">
      <c r="A73" s="45"/>
      <c r="B73" s="30"/>
      <c r="C73" s="30"/>
      <c r="D73" s="30"/>
      <c r="E73" s="30"/>
      <c r="F73" s="30"/>
      <c r="G73" s="30"/>
      <c r="H73" s="30"/>
      <c r="I73" s="30"/>
      <c r="J73" s="39" t="s">
        <v>34</v>
      </c>
      <c r="K73" s="31">
        <f>K14+K47+K68</f>
        <v>4980.19</v>
      </c>
      <c r="L73" s="2"/>
      <c r="M73" s="7">
        <f>SUM(M14:M72)</f>
        <v>4979.59</v>
      </c>
    </row>
    <row r="74" spans="1:11" ht="12.75">
      <c r="A74" s="46"/>
      <c r="K74" s="2"/>
    </row>
    <row r="75" spans="1:11" ht="12.75">
      <c r="A75" s="46"/>
      <c r="K75" s="2"/>
    </row>
    <row r="76" ht="12.75">
      <c r="A76" s="46"/>
    </row>
    <row r="77" ht="12.75">
      <c r="A77" s="46"/>
    </row>
    <row r="78" ht="12.75">
      <c r="A78" s="46"/>
    </row>
    <row r="79" ht="12.75">
      <c r="A79" s="46"/>
    </row>
    <row r="80" ht="12.75">
      <c r="A80" s="46"/>
    </row>
    <row r="81" ht="12.75">
      <c r="A81" s="46"/>
    </row>
    <row r="82" ht="12.75">
      <c r="A82" s="46"/>
    </row>
    <row r="83" ht="12.75">
      <c r="A83" s="46"/>
    </row>
    <row r="84" ht="12.75">
      <c r="A84" s="46"/>
    </row>
    <row r="85" ht="12.75">
      <c r="A85" s="46"/>
    </row>
    <row r="86" ht="12.75">
      <c r="A86" s="46"/>
    </row>
    <row r="87" ht="12.75">
      <c r="A87" s="46"/>
    </row>
    <row r="88" ht="12.75">
      <c r="A88" s="46"/>
    </row>
    <row r="89" ht="12.75">
      <c r="A89" s="46"/>
    </row>
    <row r="90" ht="12.75">
      <c r="A90" s="46"/>
    </row>
    <row r="91" ht="12.75">
      <c r="A91" s="46"/>
    </row>
    <row r="92" ht="12.75">
      <c r="A92" s="46"/>
    </row>
    <row r="93" ht="12.75">
      <c r="A93" s="46"/>
    </row>
    <row r="94" ht="12.75">
      <c r="A94" s="46"/>
    </row>
    <row r="95" ht="12.75">
      <c r="A95" s="46"/>
    </row>
    <row r="96" ht="12.75">
      <c r="A96" s="46"/>
    </row>
    <row r="97" ht="12.75">
      <c r="A97" s="46"/>
    </row>
    <row r="98" ht="12.75">
      <c r="A98" s="46"/>
    </row>
    <row r="99" ht="12.75">
      <c r="A99" s="46"/>
    </row>
    <row r="100" ht="12.75">
      <c r="A100" s="46"/>
    </row>
    <row r="101" ht="12.75">
      <c r="A101" s="46"/>
    </row>
    <row r="102" ht="12.75">
      <c r="A102" s="46"/>
    </row>
    <row r="103" ht="12.75">
      <c r="A103" s="46"/>
    </row>
    <row r="104" ht="12.75">
      <c r="A104" s="46"/>
    </row>
    <row r="105" ht="12.75">
      <c r="A105" s="46"/>
    </row>
    <row r="106" ht="12.75">
      <c r="A106" s="46"/>
    </row>
    <row r="107" ht="12.75">
      <c r="A107" s="46"/>
    </row>
    <row r="108" ht="12.75">
      <c r="A108" s="46"/>
    </row>
  </sheetData>
  <sheetProtection/>
  <mergeCells count="12">
    <mergeCell ref="J6:K6"/>
    <mergeCell ref="J7:K7"/>
    <mergeCell ref="J10:K10"/>
    <mergeCell ref="J1:K1"/>
    <mergeCell ref="J2:K2"/>
    <mergeCell ref="J3:K3"/>
    <mergeCell ref="J5:K5"/>
    <mergeCell ref="J11:J12"/>
    <mergeCell ref="K11:K12"/>
    <mergeCell ref="A9:K9"/>
    <mergeCell ref="A11:A12"/>
    <mergeCell ref="B11:I11"/>
  </mergeCells>
  <printOptions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OlgaP</dc:creator>
  <cp:keywords/>
  <dc:description/>
  <cp:lastModifiedBy>Салба</cp:lastModifiedBy>
  <cp:lastPrinted>2014-01-09T07:15:18Z</cp:lastPrinted>
  <dcterms:created xsi:type="dcterms:W3CDTF">2009-10-30T03:22:53Z</dcterms:created>
  <dcterms:modified xsi:type="dcterms:W3CDTF">2014-02-25T06:40:56Z</dcterms:modified>
  <cp:category/>
  <cp:version/>
  <cp:contentType/>
  <cp:contentStatus/>
</cp:coreProperties>
</file>