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0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'безопасность'!$A$1:$N$16</definedName>
    <definedName name="_xlnm.Print_Area" localSheetId="1">'благ-во'!$A$1:$N$16</definedName>
    <definedName name="_xlnm.Print_Area" localSheetId="0">'ГПприл.6-объемы'!$A$1:$M$17</definedName>
    <definedName name="_xlnm.Print_Area" localSheetId="2">'сод ул сети'!$A$1:$N$17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<sst xmlns="http://schemas.openxmlformats.org/spreadsheetml/2006/main" count="235" uniqueCount="102">
  <si>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</si>
  <si>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</si>
  <si>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</si>
  <si>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</si>
  <si>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</si>
  <si>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</si>
  <si>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</si>
  <si>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</si>
  <si>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</si>
  <si>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</si>
  <si>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</si>
  <si>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</si>
  <si>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</si>
  <si>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</si>
  <si>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</si>
  <si>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</si>
  <si>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</si>
  <si>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</si>
  <si>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</si>
  <si>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</si>
  <si>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</si>
  <si>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</si>
  <si>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</si>
  <si>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</si>
  <si>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</si>
  <si>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</si>
  <si>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</si>
  <si>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</si>
  <si>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</si>
  <si>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</si>
  <si>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</si>
  <si>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</si>
  <si>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</si>
  <si>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</si>
  <si>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</si>
  <si>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</si>
  <si>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</si>
  <si>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</si>
  <si>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</si>
  <si>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</si>
  <si>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</si>
  <si>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</si>
  <si>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</si>
  <si>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</si>
  <si>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0309</t>
  </si>
  <si>
    <t>Обеспечение безопасности жизнедеятельности населения</t>
  </si>
  <si>
    <t>Удельный вес обработанной территории  100%</t>
  </si>
  <si>
    <t>Противоклещевая обработка
мест массового посещения населения.</t>
  </si>
  <si>
    <t>0909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</si>
  <si>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</si>
  <si>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</si>
  <si>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</si>
  <si>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</si>
  <si>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</si>
  <si>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</si>
  <si>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</si>
  <si>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</si>
  <si>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</si>
  <si>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</si>
  <si>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</si>
  <si>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</si>
  <si>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Частичная замена эл. провода, эл. лампочек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</si>
  <si>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</si>
  <si>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</si>
  <si>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</si>
  <si>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</si>
  <si>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</si>
  <si>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</si>
  <si>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</si>
  <si>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</si>
  <si>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</si>
  <si>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</si>
  <si>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</si>
  <si>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</si>
  <si>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Приложение № 1
к подпрограмме "Обеспечение безопасности жизнедеятельности населения», реализуемой в рамках муниципальной программы Салбинского сельсовета «Благоустройство территории Салбинского сельсовета» на 2014-2016 годы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</si>
  <si>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</si>
  <si>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</si>
  <si>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</si>
  <si>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</si>
  <si>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</si>
  <si>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</si>
  <si>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</si>
  <si>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</si>
  <si>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</si>
  <si>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</si>
  <si>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</si>
  <si>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</si>
  <si>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</si>
  <si>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</si>
  <si>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</si>
  <si>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</si>
  <si>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</si>
  <si>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</si>
  <si>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</si>
  <si>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</si>
  <si>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</si>
  <si>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</si>
  <si>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</si>
  <si>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</si>
  <si>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</si>
  <si>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</si>
  <si>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Расходы на разработку проектно-сметной документации на капитальный ремонт гидротехнических сооружений на 2014-2016гг.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</si>
</sst>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173" fontId="2" fillId="0" borderId="18" xfId="0" applyNumberFormat="1" applyFont="1" applyFill="1" applyBorder="1" applyAlignment="1">
      <alignment horizontal="left" vertical="top" wrapText="1"/>
    </xf>
    <xf numFmtId="173" fontId="2" fillId="0" borderId="19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center" wrapText="1"/>
    </xf>
    <xf numFmtId="173" fontId="2" fillId="0" borderId="19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19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tabSelected="1" view="pageBreakPreview" zoomScale="70" zoomScaleNormal="85" zoomScaleSheetLayoutView="70" zoomScalePageLayoutView="0" workbookViewId="0" topLeftCell="A1">
      <selection activeCell="E14" sqref="E14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69" t="s">
        <v>79</v>
      </c>
      <c r="J1" s="69"/>
      <c r="K1" s="69"/>
      <c r="L1" s="69"/>
      <c r="M1" s="69"/>
    </row>
    <row r="2" spans="1:13" ht="68.25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71" t="s">
        <v>15</v>
      </c>
      <c r="B4" s="71" t="s">
        <v>0</v>
      </c>
      <c r="C4" s="71" t="s">
        <v>16</v>
      </c>
      <c r="D4" s="71" t="s">
        <v>17</v>
      </c>
      <c r="E4" s="71"/>
      <c r="F4" s="71"/>
      <c r="G4" s="71"/>
      <c r="H4" s="71"/>
      <c r="I4" s="71"/>
      <c r="J4" s="71" t="s">
        <v>3</v>
      </c>
      <c r="K4" s="71"/>
      <c r="L4" s="71"/>
      <c r="M4" s="71"/>
      <c r="O4" s="9">
        <f>J6</f>
        <v>2559.46</v>
      </c>
      <c r="P4" s="9">
        <f>K6</f>
        <v>394.71000000000004</v>
      </c>
      <c r="Q4" s="9">
        <f>L6</f>
        <v>378.58</v>
      </c>
    </row>
    <row r="5" spans="1:17" ht="39" customHeight="1">
      <c r="A5" s="71"/>
      <c r="B5" s="71"/>
      <c r="C5" s="71"/>
      <c r="D5" s="8" t="s">
        <v>5</v>
      </c>
      <c r="E5" s="8" t="s">
        <v>6</v>
      </c>
      <c r="F5" s="63" t="s">
        <v>7</v>
      </c>
      <c r="G5" s="64"/>
      <c r="H5" s="65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3299407.94</v>
      </c>
      <c r="P5" s="9">
        <f>P3-P4</f>
        <v>3306663.39</v>
      </c>
      <c r="Q5" s="9">
        <f>Q3-Q4</f>
        <v>2894905.2199999997</v>
      </c>
    </row>
    <row r="6" spans="1:20" ht="47.25">
      <c r="A6" s="62" t="s">
        <v>26</v>
      </c>
      <c r="B6" s="62" t="s">
        <v>81</v>
      </c>
      <c r="C6" s="11" t="s">
        <v>18</v>
      </c>
      <c r="D6" s="8" t="s">
        <v>19</v>
      </c>
      <c r="E6" s="8" t="s">
        <v>19</v>
      </c>
      <c r="F6" s="63" t="s">
        <v>19</v>
      </c>
      <c r="G6" s="64"/>
      <c r="H6" s="65"/>
      <c r="I6" s="8" t="s">
        <v>19</v>
      </c>
      <c r="J6" s="31">
        <f>J9+J15+J12</f>
        <v>2559.46</v>
      </c>
      <c r="K6" s="31">
        <f>K9+K15+K12</f>
        <v>394.71000000000004</v>
      </c>
      <c r="L6" s="31">
        <f>L9+L15+L12</f>
        <v>378.58</v>
      </c>
      <c r="M6" s="31">
        <f>M9+M15+M12</f>
        <v>3332.75</v>
      </c>
      <c r="N6" s="45"/>
      <c r="T6" s="9"/>
    </row>
    <row r="7" spans="1:17" ht="15.75">
      <c r="A7" s="62"/>
      <c r="B7" s="62"/>
      <c r="C7" s="11" t="s">
        <v>20</v>
      </c>
      <c r="D7" s="8"/>
      <c r="E7" s="8" t="s">
        <v>19</v>
      </c>
      <c r="F7" s="63" t="s">
        <v>19</v>
      </c>
      <c r="G7" s="64"/>
      <c r="H7" s="65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62"/>
      <c r="B8" s="62"/>
      <c r="C8" s="11" t="s">
        <v>75</v>
      </c>
      <c r="D8" s="1" t="s">
        <v>66</v>
      </c>
      <c r="E8" s="8" t="s">
        <v>19</v>
      </c>
      <c r="F8" s="63" t="s">
        <v>19</v>
      </c>
      <c r="G8" s="64"/>
      <c r="H8" s="65"/>
      <c r="I8" s="8" t="s">
        <v>19</v>
      </c>
      <c r="J8" s="30">
        <f>J11+J17+J14</f>
        <v>2559.46</v>
      </c>
      <c r="K8" s="30">
        <f>K11+K17+K14</f>
        <v>394.71000000000004</v>
      </c>
      <c r="L8" s="30">
        <f>L11+L17+L14</f>
        <v>378.58</v>
      </c>
      <c r="M8" s="30">
        <f>M11+M17+M14</f>
        <v>3332.750000000001</v>
      </c>
      <c r="O8" s="9">
        <f>J8</f>
        <v>2559.46</v>
      </c>
      <c r="P8" s="9">
        <f>K8</f>
        <v>394.71000000000004</v>
      </c>
      <c r="Q8" s="9">
        <f>L8</f>
        <v>378.58</v>
      </c>
    </row>
    <row r="9" spans="1:13" ht="47.25">
      <c r="A9" s="62" t="s">
        <v>21</v>
      </c>
      <c r="B9" s="62" t="s">
        <v>82</v>
      </c>
      <c r="C9" s="11" t="s">
        <v>22</v>
      </c>
      <c r="D9" s="12" t="s">
        <v>66</v>
      </c>
      <c r="E9" s="12" t="s">
        <v>39</v>
      </c>
      <c r="F9" s="63">
        <v>4938368</v>
      </c>
      <c r="G9" s="64"/>
      <c r="H9" s="65"/>
      <c r="I9" s="8">
        <v>240</v>
      </c>
      <c r="J9" s="31">
        <f>J11</f>
        <v>161.48</v>
      </c>
      <c r="K9" s="31">
        <f>K11</f>
        <v>114.13</v>
      </c>
      <c r="L9" s="31">
        <f>L11</f>
        <v>99.83</v>
      </c>
      <c r="M9" s="31">
        <f>M11</f>
        <v>375.44</v>
      </c>
    </row>
    <row r="10" spans="1:13" ht="15.75">
      <c r="A10" s="62"/>
      <c r="B10" s="62"/>
      <c r="C10" s="11" t="s">
        <v>20</v>
      </c>
      <c r="D10" s="12"/>
      <c r="E10" s="8" t="s">
        <v>19</v>
      </c>
      <c r="F10" s="63" t="s">
        <v>19</v>
      </c>
      <c r="G10" s="64"/>
      <c r="H10" s="65"/>
      <c r="I10" s="8" t="s">
        <v>19</v>
      </c>
      <c r="J10" s="30"/>
      <c r="K10" s="30"/>
      <c r="L10" s="30"/>
      <c r="M10" s="30"/>
    </row>
    <row r="11" spans="1:13" ht="47.25">
      <c r="A11" s="62"/>
      <c r="B11" s="62"/>
      <c r="C11" s="11" t="s">
        <v>75</v>
      </c>
      <c r="D11" s="12" t="s">
        <v>66</v>
      </c>
      <c r="E11" s="12" t="s">
        <v>39</v>
      </c>
      <c r="F11" s="63">
        <v>4938368</v>
      </c>
      <c r="G11" s="64"/>
      <c r="H11" s="65"/>
      <c r="I11" s="8">
        <v>240</v>
      </c>
      <c r="J11" s="30">
        <v>161.48</v>
      </c>
      <c r="K11" s="30">
        <v>114.13</v>
      </c>
      <c r="L11" s="30">
        <v>99.83</v>
      </c>
      <c r="M11" s="30">
        <f>SUM(J11:L11)</f>
        <v>375.44</v>
      </c>
    </row>
    <row r="12" spans="1:13" ht="47.25">
      <c r="A12" s="62" t="s">
        <v>28</v>
      </c>
      <c r="B12" s="62" t="s">
        <v>83</v>
      </c>
      <c r="C12" s="11" t="s">
        <v>22</v>
      </c>
      <c r="D12" s="12" t="s">
        <v>66</v>
      </c>
      <c r="E12" s="12" t="s">
        <v>50</v>
      </c>
      <c r="F12" s="63">
        <v>4928342</v>
      </c>
      <c r="G12" s="64"/>
      <c r="H12" s="65"/>
      <c r="I12" s="8">
        <v>240</v>
      </c>
      <c r="J12" s="31">
        <v>241.2</v>
      </c>
      <c r="K12" s="31">
        <f>K14</f>
        <v>223.78</v>
      </c>
      <c r="L12" s="31">
        <f>L14</f>
        <v>221.95</v>
      </c>
      <c r="M12" s="31">
        <f>M14</f>
        <v>686.9300000000001</v>
      </c>
    </row>
    <row r="13" spans="1:13" ht="15.75">
      <c r="A13" s="62"/>
      <c r="B13" s="62"/>
      <c r="C13" s="11" t="s">
        <v>20</v>
      </c>
      <c r="D13" s="12"/>
      <c r="E13" s="8" t="s">
        <v>19</v>
      </c>
      <c r="F13" s="63" t="s">
        <v>19</v>
      </c>
      <c r="G13" s="64"/>
      <c r="H13" s="65"/>
      <c r="I13" s="8" t="s">
        <v>19</v>
      </c>
      <c r="J13" s="30"/>
      <c r="K13" s="30"/>
      <c r="L13" s="30"/>
      <c r="M13" s="30"/>
    </row>
    <row r="14" spans="1:13" ht="47.25">
      <c r="A14" s="62"/>
      <c r="B14" s="62"/>
      <c r="C14" s="11" t="s">
        <v>75</v>
      </c>
      <c r="D14" s="12" t="s">
        <v>66</v>
      </c>
      <c r="E14" s="12" t="s">
        <v>50</v>
      </c>
      <c r="F14" s="63">
        <v>4928342</v>
      </c>
      <c r="G14" s="64"/>
      <c r="H14" s="65"/>
      <c r="I14" s="8">
        <v>240</v>
      </c>
      <c r="J14" s="30">
        <v>241.2</v>
      </c>
      <c r="K14" s="30">
        <v>223.78</v>
      </c>
      <c r="L14" s="30">
        <v>221.95</v>
      </c>
      <c r="M14" s="30">
        <f>SUM(J14:L14)</f>
        <v>686.9300000000001</v>
      </c>
    </row>
    <row r="15" spans="1:13" ht="47.25">
      <c r="A15" s="62" t="s">
        <v>60</v>
      </c>
      <c r="B15" s="62" t="s">
        <v>30</v>
      </c>
      <c r="C15" s="11" t="s">
        <v>22</v>
      </c>
      <c r="D15" s="12" t="s">
        <v>66</v>
      </c>
      <c r="E15" s="12" t="s">
        <v>92</v>
      </c>
      <c r="F15" s="63">
        <v>4937496</v>
      </c>
      <c r="G15" s="64"/>
      <c r="H15" s="65"/>
      <c r="I15" s="8">
        <v>240</v>
      </c>
      <c r="J15" s="31">
        <v>2156.78</v>
      </c>
      <c r="K15" s="31">
        <f>K17</f>
        <v>56.8</v>
      </c>
      <c r="L15" s="31">
        <f>L17</f>
        <v>56.8</v>
      </c>
      <c r="M15" s="31">
        <v>2270.38</v>
      </c>
    </row>
    <row r="16" spans="1:13" ht="15.75">
      <c r="A16" s="62"/>
      <c r="B16" s="62"/>
      <c r="C16" s="11" t="s">
        <v>20</v>
      </c>
      <c r="D16" s="12"/>
      <c r="E16" s="8" t="s">
        <v>19</v>
      </c>
      <c r="F16" s="63" t="s">
        <v>19</v>
      </c>
      <c r="G16" s="64"/>
      <c r="H16" s="65"/>
      <c r="I16" s="8" t="s">
        <v>19</v>
      </c>
      <c r="J16" s="30"/>
      <c r="K16" s="30"/>
      <c r="L16" s="30"/>
      <c r="M16" s="30"/>
    </row>
    <row r="17" spans="1:13" ht="47.25">
      <c r="A17" s="62"/>
      <c r="B17" s="62"/>
      <c r="C17" s="11" t="s">
        <v>75</v>
      </c>
      <c r="D17" s="12" t="s">
        <v>66</v>
      </c>
      <c r="E17" s="12" t="s">
        <v>92</v>
      </c>
      <c r="F17" s="63">
        <v>4937496</v>
      </c>
      <c r="G17" s="64"/>
      <c r="H17" s="65"/>
      <c r="I17" s="8">
        <v>240</v>
      </c>
      <c r="J17" s="30">
        <v>2156.78</v>
      </c>
      <c r="K17" s="30">
        <v>56.8</v>
      </c>
      <c r="L17" s="30">
        <v>56.8</v>
      </c>
      <c r="M17" s="30">
        <f>SUM(J17:L17)</f>
        <v>2270.3800000000006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68"/>
      <c r="B24" s="68"/>
      <c r="C24" s="68"/>
      <c r="D24" s="68"/>
      <c r="L24" s="61"/>
      <c r="M24" s="61"/>
    </row>
    <row r="25" spans="1:13" s="15" customFormat="1" ht="15.75" hidden="1">
      <c r="A25" s="66" t="s">
        <v>24</v>
      </c>
      <c r="B25" s="66"/>
      <c r="C25" s="66"/>
      <c r="D25" s="66"/>
      <c r="E25" s="67"/>
      <c r="F25" s="67"/>
      <c r="G25" s="67"/>
      <c r="H25" s="67"/>
      <c r="I25" s="67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A9:A11"/>
    <mergeCell ref="I1:M1"/>
    <mergeCell ref="A2:M2"/>
    <mergeCell ref="A4:A5"/>
    <mergeCell ref="B4:B5"/>
    <mergeCell ref="C4:C5"/>
    <mergeCell ref="D4:I4"/>
    <mergeCell ref="J4:M4"/>
    <mergeCell ref="F5:H5"/>
    <mergeCell ref="A6:A8"/>
    <mergeCell ref="B6:B8"/>
    <mergeCell ref="F6:H6"/>
    <mergeCell ref="F7:H7"/>
    <mergeCell ref="F8:H8"/>
    <mergeCell ref="A12:A14"/>
    <mergeCell ref="B12:B14"/>
    <mergeCell ref="F12:H12"/>
    <mergeCell ref="F13:H13"/>
    <mergeCell ref="F14:H14"/>
    <mergeCell ref="A25:D25"/>
    <mergeCell ref="E25:I25"/>
    <mergeCell ref="A24:D24"/>
    <mergeCell ref="A15:A17"/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75" zoomScaleSheetLayoutView="75" zoomScalePageLayoutView="0" workbookViewId="0" topLeftCell="A1">
      <selection activeCell="D11" sqref="D11:I11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1.12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2.125" style="15" customWidth="1"/>
  </cols>
  <sheetData>
    <row r="1" spans="5:14" ht="131.25" customHeight="1">
      <c r="E1" s="84"/>
      <c r="F1" s="85"/>
      <c r="G1" s="85"/>
      <c r="L1" s="86" t="s">
        <v>62</v>
      </c>
      <c r="M1" s="86"/>
      <c r="N1" s="86"/>
    </row>
    <row r="2" spans="1:14" ht="34.5" customHeight="1">
      <c r="A2" s="87" t="s">
        <v>87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88" t="s">
        <v>14</v>
      </c>
      <c r="B4" s="89" t="s">
        <v>57</v>
      </c>
      <c r="C4" s="81" t="s">
        <v>1</v>
      </c>
      <c r="D4" s="81" t="s">
        <v>2</v>
      </c>
      <c r="E4" s="81"/>
      <c r="F4" s="81"/>
      <c r="G4" s="81"/>
      <c r="H4" s="81"/>
      <c r="I4" s="81"/>
      <c r="J4" s="78" t="s">
        <v>3</v>
      </c>
      <c r="K4" s="79"/>
      <c r="L4" s="79"/>
      <c r="M4" s="80"/>
      <c r="N4" s="81" t="s">
        <v>4</v>
      </c>
    </row>
    <row r="5" spans="1:14" ht="31.5">
      <c r="A5" s="88"/>
      <c r="B5" s="90"/>
      <c r="C5" s="81"/>
      <c r="D5" s="10" t="s">
        <v>5</v>
      </c>
      <c r="E5" s="10" t="s">
        <v>6</v>
      </c>
      <c r="F5" s="78" t="s">
        <v>7</v>
      </c>
      <c r="G5" s="79"/>
      <c r="H5" s="80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1"/>
    </row>
    <row r="6" spans="1:14" ht="18" customHeight="1">
      <c r="A6" s="24"/>
      <c r="B6" s="82" t="s">
        <v>63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25"/>
    </row>
    <row r="7" spans="1:14" ht="42" customHeight="1">
      <c r="A7" s="24"/>
      <c r="B7" s="75" t="s">
        <v>59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25"/>
    </row>
    <row r="8" spans="1:14" ht="113.25" customHeight="1">
      <c r="A8" s="1"/>
      <c r="B8" s="2" t="s">
        <v>84</v>
      </c>
      <c r="C8" s="11" t="s">
        <v>64</v>
      </c>
      <c r="D8" s="1" t="s">
        <v>27</v>
      </c>
      <c r="E8" s="1" t="s">
        <v>29</v>
      </c>
      <c r="F8" s="20"/>
      <c r="G8" s="19"/>
      <c r="H8" s="21"/>
      <c r="I8" s="10"/>
      <c r="J8" s="32">
        <f>J11+J12+J13+J14+J16+J15</f>
        <v>161.48000000000002</v>
      </c>
      <c r="K8" s="32">
        <v>114.13</v>
      </c>
      <c r="L8" s="32">
        <v>99.83</v>
      </c>
      <c r="M8" s="32">
        <f>M11+M12+M13+M14+M16+M15</f>
        <v>375.44</v>
      </c>
      <c r="N8" s="22"/>
    </row>
    <row r="9" spans="1:14" s="36" customFormat="1" ht="15.75">
      <c r="A9" s="24"/>
      <c r="B9" s="82" t="s">
        <v>31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s="36" customFormat="1" ht="15.75">
      <c r="A10" s="24"/>
      <c r="B10" s="34" t="s">
        <v>34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66</v>
      </c>
      <c r="E11" s="1" t="s">
        <v>29</v>
      </c>
      <c r="F11" s="72" t="s">
        <v>98</v>
      </c>
      <c r="G11" s="73"/>
      <c r="H11" s="74"/>
      <c r="I11" s="10">
        <v>240</v>
      </c>
      <c r="J11" s="37">
        <v>30</v>
      </c>
      <c r="K11" s="37">
        <v>33</v>
      </c>
      <c r="L11" s="37">
        <v>36</v>
      </c>
      <c r="M11" s="37">
        <f aca="true" t="shared" si="0" ref="M11:M16">L11+K11+J11</f>
        <v>99</v>
      </c>
      <c r="N11" s="91" t="s">
        <v>86</v>
      </c>
    </row>
    <row r="12" spans="1:14" ht="31.5" customHeight="1">
      <c r="A12" s="1"/>
      <c r="B12" s="2" t="s">
        <v>33</v>
      </c>
      <c r="C12" s="11"/>
      <c r="D12" s="1" t="s">
        <v>66</v>
      </c>
      <c r="E12" s="1" t="s">
        <v>29</v>
      </c>
      <c r="F12" s="72" t="s">
        <v>98</v>
      </c>
      <c r="G12" s="73"/>
      <c r="H12" s="74"/>
      <c r="I12" s="10">
        <v>240</v>
      </c>
      <c r="J12" s="37">
        <v>20</v>
      </c>
      <c r="K12" s="37">
        <v>10</v>
      </c>
      <c r="L12" s="37">
        <v>0</v>
      </c>
      <c r="M12" s="37">
        <f t="shared" si="0"/>
        <v>30</v>
      </c>
      <c r="N12" s="55"/>
    </row>
    <row r="13" spans="1:14" ht="33.75" customHeight="1">
      <c r="A13" s="1"/>
      <c r="B13" s="2" t="s">
        <v>61</v>
      </c>
      <c r="C13" s="11"/>
      <c r="D13" s="1" t="s">
        <v>66</v>
      </c>
      <c r="E13" s="1" t="s">
        <v>29</v>
      </c>
      <c r="F13" s="72" t="s">
        <v>98</v>
      </c>
      <c r="G13" s="73"/>
      <c r="H13" s="74"/>
      <c r="I13" s="10">
        <v>240</v>
      </c>
      <c r="J13" s="37">
        <v>30</v>
      </c>
      <c r="K13" s="37">
        <v>10</v>
      </c>
      <c r="L13" s="37"/>
      <c r="M13" s="37">
        <f t="shared" si="0"/>
        <v>40</v>
      </c>
      <c r="N13" s="56"/>
    </row>
    <row r="14" spans="1:14" ht="45" customHeight="1">
      <c r="A14" s="1"/>
      <c r="B14" s="2" t="s">
        <v>35</v>
      </c>
      <c r="C14" s="11"/>
      <c r="D14" s="1" t="s">
        <v>66</v>
      </c>
      <c r="E14" s="1" t="s">
        <v>29</v>
      </c>
      <c r="F14" s="72" t="s">
        <v>98</v>
      </c>
      <c r="G14" s="73"/>
      <c r="H14" s="74"/>
      <c r="I14" s="10">
        <v>240</v>
      </c>
      <c r="J14" s="37">
        <v>5</v>
      </c>
      <c r="K14" s="37">
        <v>5</v>
      </c>
      <c r="L14" s="37">
        <v>5</v>
      </c>
      <c r="M14" s="37">
        <f t="shared" si="0"/>
        <v>15</v>
      </c>
      <c r="N14" s="22" t="s">
        <v>67</v>
      </c>
    </row>
    <row r="15" spans="1:14" ht="36.75" customHeight="1">
      <c r="A15" s="1"/>
      <c r="B15" s="2" t="s">
        <v>65</v>
      </c>
      <c r="C15" s="11"/>
      <c r="D15" s="1" t="s">
        <v>66</v>
      </c>
      <c r="E15" s="1" t="s">
        <v>29</v>
      </c>
      <c r="F15" s="72" t="s">
        <v>98</v>
      </c>
      <c r="G15" s="73"/>
      <c r="H15" s="74"/>
      <c r="I15" s="10">
        <v>240</v>
      </c>
      <c r="J15" s="32">
        <v>71.48</v>
      </c>
      <c r="K15" s="32">
        <v>51.13</v>
      </c>
      <c r="L15" s="32">
        <v>53.83</v>
      </c>
      <c r="M15" s="37">
        <f t="shared" si="0"/>
        <v>176.44</v>
      </c>
      <c r="N15" s="2" t="s">
        <v>85</v>
      </c>
    </row>
    <row r="16" spans="1:14" ht="65.25" customHeight="1">
      <c r="A16" s="1"/>
      <c r="B16" s="2" t="s">
        <v>37</v>
      </c>
      <c r="C16" s="11"/>
      <c r="D16" s="1" t="s">
        <v>66</v>
      </c>
      <c r="E16" s="1" t="s">
        <v>29</v>
      </c>
      <c r="F16" s="72" t="s">
        <v>98</v>
      </c>
      <c r="G16" s="73"/>
      <c r="H16" s="74"/>
      <c r="I16" s="10">
        <v>240</v>
      </c>
      <c r="J16" s="37">
        <v>5</v>
      </c>
      <c r="K16" s="37">
        <v>5</v>
      </c>
      <c r="L16" s="37">
        <v>5</v>
      </c>
      <c r="M16" s="37">
        <f t="shared" si="0"/>
        <v>15</v>
      </c>
      <c r="N16" s="22" t="s">
        <v>36</v>
      </c>
    </row>
    <row r="17" ht="15.75" customHeight="1"/>
    <row r="18" spans="1:14" ht="18.75">
      <c r="A18" s="83"/>
      <c r="B18" s="83"/>
      <c r="C18" s="83"/>
      <c r="D18" s="83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1">
    <mergeCell ref="A18:D18"/>
    <mergeCell ref="E1:G1"/>
    <mergeCell ref="L1:N1"/>
    <mergeCell ref="A2:N2"/>
    <mergeCell ref="A4:A5"/>
    <mergeCell ref="B4:B5"/>
    <mergeCell ref="C4:C5"/>
    <mergeCell ref="D4:I4"/>
    <mergeCell ref="B9:N9"/>
    <mergeCell ref="N11:N13"/>
    <mergeCell ref="B7:M7"/>
    <mergeCell ref="J4:M4"/>
    <mergeCell ref="N4:N5"/>
    <mergeCell ref="F5:H5"/>
    <mergeCell ref="B6:M6"/>
    <mergeCell ref="F15:H15"/>
    <mergeCell ref="F16:H16"/>
    <mergeCell ref="F11:H11"/>
    <mergeCell ref="F12:H12"/>
    <mergeCell ref="F13:H13"/>
    <mergeCell ref="F14:H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60" zoomScalePageLayoutView="0" workbookViewId="0" topLeftCell="A7">
      <selection activeCell="K18" sqref="K18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0.375" style="15" customWidth="1"/>
    <col min="11" max="11" width="11.375" style="15" customWidth="1"/>
    <col min="12" max="12" width="10.125" style="15" customWidth="1"/>
    <col min="13" max="13" width="18.625" style="15" customWidth="1"/>
    <col min="14" max="14" width="26.25390625" style="15" customWidth="1"/>
  </cols>
  <sheetData>
    <row r="1" spans="5:14" ht="132.75" customHeight="1">
      <c r="E1" s="84"/>
      <c r="F1" s="85"/>
      <c r="G1" s="85"/>
      <c r="L1" s="86" t="s">
        <v>68</v>
      </c>
      <c r="M1" s="86"/>
      <c r="N1" s="86"/>
    </row>
    <row r="2" spans="1:14" ht="43.5" customHeight="1">
      <c r="A2" s="87" t="s">
        <v>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88" t="s">
        <v>14</v>
      </c>
      <c r="B4" s="89" t="s">
        <v>57</v>
      </c>
      <c r="C4" s="81" t="s">
        <v>1</v>
      </c>
      <c r="D4" s="81" t="s">
        <v>2</v>
      </c>
      <c r="E4" s="81"/>
      <c r="F4" s="81"/>
      <c r="G4" s="81"/>
      <c r="H4" s="81"/>
      <c r="I4" s="81"/>
      <c r="J4" s="78" t="s">
        <v>3</v>
      </c>
      <c r="K4" s="79"/>
      <c r="L4" s="79"/>
      <c r="M4" s="80"/>
      <c r="N4" s="81" t="s">
        <v>4</v>
      </c>
    </row>
    <row r="5" spans="1:14" ht="31.5">
      <c r="A5" s="88"/>
      <c r="B5" s="90"/>
      <c r="C5" s="81"/>
      <c r="D5" s="10" t="s">
        <v>5</v>
      </c>
      <c r="E5" s="10" t="s">
        <v>6</v>
      </c>
      <c r="F5" s="78" t="s">
        <v>7</v>
      </c>
      <c r="G5" s="79"/>
      <c r="H5" s="80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1"/>
    </row>
    <row r="6" spans="1:14" ht="56.25" customHeight="1">
      <c r="A6" s="1"/>
      <c r="B6" s="2" t="s">
        <v>73</v>
      </c>
      <c r="C6" s="10"/>
      <c r="D6" s="10"/>
      <c r="E6" s="10"/>
      <c r="F6" s="81"/>
      <c r="G6" s="81"/>
      <c r="H6" s="81"/>
      <c r="I6" s="10"/>
      <c r="J6" s="10"/>
      <c r="K6" s="10"/>
      <c r="L6" s="10"/>
      <c r="M6" s="10"/>
      <c r="N6" s="10"/>
    </row>
    <row r="7" spans="1:14" ht="39.75" customHeight="1">
      <c r="A7" s="24"/>
      <c r="B7" s="82" t="s">
        <v>69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25"/>
    </row>
    <row r="8" spans="1:14" ht="36.75" customHeight="1">
      <c r="A8" s="24"/>
      <c r="B8" s="82" t="s">
        <v>56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25"/>
    </row>
    <row r="9" spans="1:14" ht="47.25">
      <c r="A9" s="1"/>
      <c r="B9" s="2" t="s">
        <v>70</v>
      </c>
      <c r="C9" s="11" t="s">
        <v>75</v>
      </c>
      <c r="D9" s="1" t="s">
        <v>66</v>
      </c>
      <c r="E9" s="1" t="s">
        <v>50</v>
      </c>
      <c r="F9" s="20"/>
      <c r="G9" s="19"/>
      <c r="H9" s="21"/>
      <c r="I9" s="10"/>
      <c r="J9" s="32">
        <v>241.2</v>
      </c>
      <c r="K9" s="32">
        <f>K11+K12+K13+K16+K17</f>
        <v>223.78</v>
      </c>
      <c r="L9" s="32">
        <f>L11+L12+L13+L16+L17</f>
        <v>221.95000000000002</v>
      </c>
      <c r="M9" s="32">
        <v>686.93</v>
      </c>
      <c r="N9" s="22"/>
    </row>
    <row r="10" spans="1:14" ht="15.75">
      <c r="A10" s="24"/>
      <c r="B10" s="82" t="s">
        <v>31</v>
      </c>
      <c r="C10" s="76"/>
      <c r="D10" s="76"/>
      <c r="E10" s="76"/>
      <c r="F10" s="57"/>
      <c r="G10" s="57"/>
      <c r="H10" s="57"/>
      <c r="I10" s="76"/>
      <c r="J10" s="76"/>
      <c r="K10" s="76"/>
      <c r="L10" s="76"/>
      <c r="M10" s="76"/>
      <c r="N10" s="77"/>
    </row>
    <row r="11" spans="1:14" ht="69.75" customHeight="1">
      <c r="A11" s="24"/>
      <c r="B11" s="2" t="s">
        <v>71</v>
      </c>
      <c r="C11" s="38"/>
      <c r="D11" s="50" t="s">
        <v>66</v>
      </c>
      <c r="E11" s="40" t="s">
        <v>51</v>
      </c>
      <c r="F11" s="72" t="s">
        <v>96</v>
      </c>
      <c r="G11" s="73"/>
      <c r="H11" s="74"/>
      <c r="I11" s="35"/>
      <c r="J11" s="42">
        <v>54.35</v>
      </c>
      <c r="K11" s="42">
        <v>80</v>
      </c>
      <c r="L11" s="42">
        <v>85</v>
      </c>
      <c r="M11" s="42">
        <f>SUM(J11:L11)</f>
        <v>219.35</v>
      </c>
      <c r="N11" s="2" t="s">
        <v>54</v>
      </c>
    </row>
    <row r="12" spans="1:14" ht="74.25" customHeight="1">
      <c r="A12" s="1"/>
      <c r="B12" s="2" t="s">
        <v>72</v>
      </c>
      <c r="C12" s="11"/>
      <c r="D12" s="1" t="s">
        <v>66</v>
      </c>
      <c r="E12" s="1" t="s">
        <v>50</v>
      </c>
      <c r="F12" s="72" t="s">
        <v>96</v>
      </c>
      <c r="G12" s="73"/>
      <c r="H12" s="74"/>
      <c r="I12" s="10"/>
      <c r="J12" s="42">
        <v>107.89</v>
      </c>
      <c r="K12" s="42">
        <v>128.59</v>
      </c>
      <c r="L12" s="42">
        <v>128.8</v>
      </c>
      <c r="M12" s="42">
        <f>L12+K12+J12</f>
        <v>365.28</v>
      </c>
      <c r="N12" s="51" t="s">
        <v>55</v>
      </c>
    </row>
    <row r="13" spans="1:14" ht="168.75" customHeight="1">
      <c r="A13" s="1"/>
      <c r="B13" s="52" t="s">
        <v>88</v>
      </c>
      <c r="C13" s="11"/>
      <c r="D13" s="1" t="s">
        <v>66</v>
      </c>
      <c r="E13" s="1" t="s">
        <v>50</v>
      </c>
      <c r="F13" s="72" t="s">
        <v>95</v>
      </c>
      <c r="G13" s="73"/>
      <c r="H13" s="74"/>
      <c r="I13" s="10">
        <v>240</v>
      </c>
      <c r="J13" s="42">
        <v>7</v>
      </c>
      <c r="K13" s="42">
        <v>8</v>
      </c>
      <c r="L13" s="42">
        <v>8</v>
      </c>
      <c r="M13" s="42">
        <f>L13+K13+J13</f>
        <v>23</v>
      </c>
      <c r="N13" s="51" t="s">
        <v>55</v>
      </c>
    </row>
    <row r="14" spans="1:14" ht="168.75" customHeight="1">
      <c r="A14" s="1"/>
      <c r="B14" s="52" t="s">
        <v>88</v>
      </c>
      <c r="C14" s="11"/>
      <c r="D14" s="1" t="s">
        <v>66</v>
      </c>
      <c r="E14" s="1" t="s">
        <v>50</v>
      </c>
      <c r="F14" s="72" t="s">
        <v>93</v>
      </c>
      <c r="G14" s="73"/>
      <c r="H14" s="74"/>
      <c r="I14" s="10">
        <v>240</v>
      </c>
      <c r="J14" s="42">
        <v>55.9</v>
      </c>
      <c r="K14" s="42"/>
      <c r="L14" s="42"/>
      <c r="M14" s="42">
        <v>55.9</v>
      </c>
      <c r="N14" s="51" t="s">
        <v>55</v>
      </c>
    </row>
    <row r="15" spans="1:14" ht="165.75" customHeight="1">
      <c r="A15" s="1"/>
      <c r="B15" s="52" t="s">
        <v>89</v>
      </c>
      <c r="C15" s="11"/>
      <c r="D15" s="1" t="s">
        <v>66</v>
      </c>
      <c r="E15" s="1" t="s">
        <v>50</v>
      </c>
      <c r="F15" s="72" t="s">
        <v>94</v>
      </c>
      <c r="G15" s="73"/>
      <c r="H15" s="74"/>
      <c r="I15" s="10">
        <v>240</v>
      </c>
      <c r="J15" s="42">
        <v>16</v>
      </c>
      <c r="K15" s="42"/>
      <c r="L15" s="42"/>
      <c r="M15" s="42">
        <v>16</v>
      </c>
      <c r="N15" s="58" t="s">
        <v>55</v>
      </c>
    </row>
    <row r="16" spans="1:14" ht="31.5">
      <c r="A16" s="1"/>
      <c r="B16" s="2" t="s">
        <v>52</v>
      </c>
      <c r="C16" s="11"/>
      <c r="D16" s="1" t="s">
        <v>66</v>
      </c>
      <c r="E16" s="1" t="s">
        <v>50</v>
      </c>
      <c r="F16" s="20"/>
      <c r="G16" s="19"/>
      <c r="H16" s="21"/>
      <c r="I16" s="10"/>
      <c r="J16" s="42"/>
      <c r="K16" s="42">
        <v>7.04</v>
      </c>
      <c r="L16" s="42"/>
      <c r="M16" s="42">
        <f>L16+K16+J16</f>
        <v>7.04</v>
      </c>
      <c r="N16" s="59"/>
    </row>
    <row r="17" spans="1:14" ht="52.5" customHeight="1">
      <c r="A17" s="1"/>
      <c r="B17" s="46" t="s">
        <v>53</v>
      </c>
      <c r="C17" s="46"/>
      <c r="D17" s="1" t="s">
        <v>66</v>
      </c>
      <c r="E17" s="1" t="s">
        <v>50</v>
      </c>
      <c r="F17" s="72" t="s">
        <v>97</v>
      </c>
      <c r="G17" s="73"/>
      <c r="H17" s="74"/>
      <c r="I17" s="10"/>
      <c r="J17" s="42">
        <v>0.06</v>
      </c>
      <c r="K17" s="42">
        <v>0.15</v>
      </c>
      <c r="L17" s="42">
        <v>0.15</v>
      </c>
      <c r="M17" s="42">
        <f>L17+K17+J17</f>
        <v>0.36</v>
      </c>
      <c r="N17" s="51" t="s">
        <v>55</v>
      </c>
    </row>
    <row r="18" spans="1:14" ht="18.75">
      <c r="A18" s="83"/>
      <c r="B18" s="83"/>
      <c r="C18" s="83"/>
      <c r="D18" s="83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2">
    <mergeCell ref="F13:H13"/>
    <mergeCell ref="F12:H12"/>
    <mergeCell ref="N4:N5"/>
    <mergeCell ref="F5:H5"/>
    <mergeCell ref="A18:D18"/>
    <mergeCell ref="F6:H6"/>
    <mergeCell ref="B7:M7"/>
    <mergeCell ref="B8:M8"/>
    <mergeCell ref="B10:N10"/>
    <mergeCell ref="N15:N16"/>
    <mergeCell ref="F14:H14"/>
    <mergeCell ref="F15:H15"/>
    <mergeCell ref="F11:H11"/>
    <mergeCell ref="F17:H17"/>
    <mergeCell ref="E1:G1"/>
    <mergeCell ref="L1:N1"/>
    <mergeCell ref="A2:N2"/>
    <mergeCell ref="A4:A5"/>
    <mergeCell ref="B4:B5"/>
    <mergeCell ref="C4:C5"/>
    <mergeCell ref="D4:I4"/>
    <mergeCell ref="J4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2"/>
  <sheetViews>
    <sheetView view="pageBreakPreview" zoomScale="60" zoomScalePageLayoutView="0" workbookViewId="0" topLeftCell="A4">
      <selection activeCell="J32" sqref="J32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5.75390625" style="15" customWidth="1"/>
    <col min="11" max="11" width="14.25390625" style="15" bestFit="1" customWidth="1"/>
    <col min="12" max="12" width="14.625" style="15" customWidth="1"/>
    <col min="13" max="13" width="15.125" style="15" customWidth="1"/>
    <col min="14" max="14" width="22.375" style="15" customWidth="1"/>
  </cols>
  <sheetData>
    <row r="1" spans="5:14" ht="111" customHeight="1">
      <c r="E1" s="84"/>
      <c r="F1" s="85"/>
      <c r="G1" s="85"/>
      <c r="L1" s="86" t="s">
        <v>74</v>
      </c>
      <c r="M1" s="86"/>
      <c r="N1" s="86"/>
    </row>
    <row r="2" spans="1:14" ht="40.5" customHeight="1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88" t="s">
        <v>14</v>
      </c>
      <c r="B4" s="89" t="s">
        <v>57</v>
      </c>
      <c r="C4" s="81" t="s">
        <v>1</v>
      </c>
      <c r="D4" s="81" t="s">
        <v>2</v>
      </c>
      <c r="E4" s="81"/>
      <c r="F4" s="81"/>
      <c r="G4" s="81"/>
      <c r="H4" s="81"/>
      <c r="I4" s="81"/>
      <c r="J4" s="78" t="s">
        <v>3</v>
      </c>
      <c r="K4" s="79"/>
      <c r="L4" s="79"/>
      <c r="M4" s="80"/>
      <c r="N4" s="81" t="s">
        <v>4</v>
      </c>
    </row>
    <row r="5" spans="1:14" ht="31.5">
      <c r="A5" s="88"/>
      <c r="B5" s="90"/>
      <c r="C5" s="81"/>
      <c r="D5" s="10" t="s">
        <v>5</v>
      </c>
      <c r="E5" s="10" t="s">
        <v>6</v>
      </c>
      <c r="F5" s="78" t="s">
        <v>7</v>
      </c>
      <c r="G5" s="79"/>
      <c r="H5" s="80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1"/>
    </row>
    <row r="6" spans="1:14" ht="21" customHeight="1">
      <c r="A6" s="24"/>
      <c r="B6" s="82" t="s">
        <v>45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25"/>
    </row>
    <row r="7" spans="1:14" ht="36" customHeight="1">
      <c r="A7" s="24"/>
      <c r="B7" s="82" t="s">
        <v>91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 ht="65.25" customHeight="1">
      <c r="A8" s="5"/>
      <c r="B8" s="6" t="s">
        <v>58</v>
      </c>
      <c r="C8" s="11" t="s">
        <v>75</v>
      </c>
      <c r="D8" s="1" t="s">
        <v>66</v>
      </c>
      <c r="E8" s="1"/>
      <c r="F8" s="20"/>
      <c r="G8" s="19"/>
      <c r="H8" s="21"/>
      <c r="I8" s="10"/>
      <c r="J8" s="32">
        <v>2156.78</v>
      </c>
      <c r="K8" s="32">
        <v>56.8</v>
      </c>
      <c r="L8" s="32">
        <v>56.8</v>
      </c>
      <c r="M8" s="32">
        <v>2270.38</v>
      </c>
      <c r="N8" s="22"/>
    </row>
    <row r="9" spans="1:14" s="36" customFormat="1" ht="15.75">
      <c r="A9" s="24"/>
      <c r="B9" s="82" t="s">
        <v>31</v>
      </c>
      <c r="C9" s="76"/>
      <c r="D9" s="76"/>
      <c r="E9" s="76"/>
      <c r="F9" s="57"/>
      <c r="G9" s="57"/>
      <c r="H9" s="57"/>
      <c r="I9" s="76"/>
      <c r="J9" s="76"/>
      <c r="K9" s="76"/>
      <c r="L9" s="76"/>
      <c r="M9" s="76"/>
      <c r="N9" s="77"/>
    </row>
    <row r="10" spans="1:14" s="36" customFormat="1" ht="42" customHeight="1">
      <c r="A10" s="24"/>
      <c r="B10" s="2" t="s">
        <v>76</v>
      </c>
      <c r="C10" s="38"/>
      <c r="D10" s="1" t="s">
        <v>66</v>
      </c>
      <c r="E10" s="20" t="s">
        <v>44</v>
      </c>
      <c r="F10" s="72" t="s">
        <v>99</v>
      </c>
      <c r="G10" s="73"/>
      <c r="H10" s="74"/>
      <c r="I10" s="10">
        <v>240</v>
      </c>
      <c r="J10" s="42">
        <v>8</v>
      </c>
      <c r="K10" s="41">
        <v>8</v>
      </c>
      <c r="L10" s="41">
        <v>8</v>
      </c>
      <c r="M10" s="42">
        <f>SUM(J10:L10)</f>
        <v>24</v>
      </c>
      <c r="N10" s="2" t="s">
        <v>76</v>
      </c>
    </row>
    <row r="11" spans="1:14" ht="85.5" customHeight="1">
      <c r="A11" s="1"/>
      <c r="B11" s="2" t="s">
        <v>77</v>
      </c>
      <c r="C11" s="11"/>
      <c r="D11" s="1" t="s">
        <v>66</v>
      </c>
      <c r="E11" s="1" t="s">
        <v>39</v>
      </c>
      <c r="F11" s="72" t="s">
        <v>99</v>
      </c>
      <c r="G11" s="73"/>
      <c r="H11" s="74"/>
      <c r="I11" s="10">
        <v>240</v>
      </c>
      <c r="J11" s="37">
        <v>10.78</v>
      </c>
      <c r="K11" s="37">
        <v>10.8</v>
      </c>
      <c r="L11" s="37">
        <v>10.8</v>
      </c>
      <c r="M11" s="37">
        <f>SUM(J11:L11)</f>
        <v>32.379999999999995</v>
      </c>
      <c r="N11" s="39" t="s">
        <v>78</v>
      </c>
    </row>
    <row r="12" spans="1:14" ht="156.75" customHeight="1">
      <c r="A12" s="1"/>
      <c r="B12" s="43" t="s">
        <v>43</v>
      </c>
      <c r="C12" s="11"/>
      <c r="D12" s="1" t="s">
        <v>66</v>
      </c>
      <c r="E12" s="1" t="s">
        <v>39</v>
      </c>
      <c r="F12" s="72" t="s">
        <v>99</v>
      </c>
      <c r="G12" s="73"/>
      <c r="H12" s="74"/>
      <c r="I12" s="10">
        <v>240</v>
      </c>
      <c r="J12" s="37">
        <v>24</v>
      </c>
      <c r="K12" s="37">
        <v>24</v>
      </c>
      <c r="L12" s="37">
        <v>24</v>
      </c>
      <c r="M12" s="37">
        <f>L12+K12+J12</f>
        <v>72</v>
      </c>
      <c r="N12" s="44" t="s">
        <v>40</v>
      </c>
    </row>
    <row r="13" spans="1:14" ht="78.75">
      <c r="A13" s="1"/>
      <c r="B13" s="49" t="s">
        <v>41</v>
      </c>
      <c r="C13" s="11"/>
      <c r="D13" s="1" t="s">
        <v>66</v>
      </c>
      <c r="E13" s="1" t="s">
        <v>39</v>
      </c>
      <c r="F13" s="72" t="s">
        <v>99</v>
      </c>
      <c r="G13" s="73"/>
      <c r="H13" s="74"/>
      <c r="I13" s="10">
        <v>240</v>
      </c>
      <c r="J13" s="32">
        <v>7.98</v>
      </c>
      <c r="K13" s="37">
        <v>8</v>
      </c>
      <c r="L13" s="37">
        <v>8</v>
      </c>
      <c r="M13" s="32">
        <v>23.98</v>
      </c>
      <c r="N13" s="22" t="s">
        <v>42</v>
      </c>
    </row>
    <row r="14" spans="1:14" ht="56.25" customHeight="1">
      <c r="A14" s="1"/>
      <c r="B14" s="46" t="s">
        <v>47</v>
      </c>
      <c r="C14" s="46"/>
      <c r="D14" s="1" t="s">
        <v>66</v>
      </c>
      <c r="E14" s="20" t="s">
        <v>48</v>
      </c>
      <c r="F14" s="60">
        <v>4939555</v>
      </c>
      <c r="G14" s="54"/>
      <c r="H14" s="92"/>
      <c r="I14" s="47">
        <v>240</v>
      </c>
      <c r="J14" s="48">
        <v>6</v>
      </c>
      <c r="K14" s="48">
        <v>6</v>
      </c>
      <c r="L14" s="48">
        <v>6</v>
      </c>
      <c r="M14" s="48">
        <f>SUM(J14:L14)</f>
        <v>18</v>
      </c>
      <c r="N14" s="46" t="s">
        <v>46</v>
      </c>
    </row>
    <row r="15" spans="1:14" ht="97.5" customHeight="1">
      <c r="A15" s="1"/>
      <c r="B15" s="53" t="s">
        <v>101</v>
      </c>
      <c r="C15" s="46"/>
      <c r="D15" s="1" t="s">
        <v>66</v>
      </c>
      <c r="E15" s="20" t="s">
        <v>92</v>
      </c>
      <c r="F15" s="60">
        <v>4937496</v>
      </c>
      <c r="G15" s="54"/>
      <c r="H15" s="92"/>
      <c r="I15" s="47">
        <v>240</v>
      </c>
      <c r="J15" s="48">
        <v>2079.2</v>
      </c>
      <c r="K15" s="48"/>
      <c r="L15" s="48"/>
      <c r="M15" s="48">
        <v>2079.2</v>
      </c>
      <c r="N15" s="22" t="s">
        <v>90</v>
      </c>
    </row>
    <row r="16" spans="1:14" ht="96.75" customHeight="1">
      <c r="A16" s="1"/>
      <c r="B16" s="93" t="s">
        <v>100</v>
      </c>
      <c r="C16" s="46"/>
      <c r="D16" s="1" t="s">
        <v>66</v>
      </c>
      <c r="E16" s="20" t="s">
        <v>92</v>
      </c>
      <c r="F16" s="60">
        <v>4939496</v>
      </c>
      <c r="G16" s="54"/>
      <c r="H16" s="92"/>
      <c r="I16" s="47">
        <v>240</v>
      </c>
      <c r="J16" s="48">
        <v>20.8</v>
      </c>
      <c r="K16" s="48"/>
      <c r="L16" s="48"/>
      <c r="M16" s="48">
        <v>20.8</v>
      </c>
      <c r="N16" s="22" t="s">
        <v>90</v>
      </c>
    </row>
    <row r="17" ht="0.75" customHeight="1">
      <c r="B17" s="94"/>
    </row>
    <row r="18" ht="15.75" hidden="1">
      <c r="B18" s="94"/>
    </row>
    <row r="19" ht="15.75" hidden="1">
      <c r="B19" s="94"/>
    </row>
    <row r="20" ht="15.75" hidden="1">
      <c r="B20" s="94"/>
    </row>
    <row r="21" ht="15.75" hidden="1">
      <c r="B21" s="94"/>
    </row>
    <row r="22" ht="15.75" hidden="1">
      <c r="B22" s="95"/>
    </row>
  </sheetData>
  <sheetProtection/>
  <mergeCells count="21">
    <mergeCell ref="B16:B22"/>
    <mergeCell ref="B9:N9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B6:M6"/>
    <mergeCell ref="B7:N7"/>
    <mergeCell ref="F16:H16"/>
    <mergeCell ref="F14:H14"/>
    <mergeCell ref="F13:H13"/>
    <mergeCell ref="F10:H10"/>
    <mergeCell ref="F11:H11"/>
    <mergeCell ref="F12:H12"/>
    <mergeCell ref="F15:H15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2014-02-28T07:23:42Z</cp:lastPrinted>
  <dcterms:created xsi:type="dcterms:W3CDTF">2013-07-29T03:10:57Z</dcterms:created>
  <dcterms:modified xsi:type="dcterms:W3CDTF">2014-02-28T07:23:52Z</dcterms:modified>
  <cp:category/>
  <cp:version/>
  <cp:contentType/>
  <cp:contentStatus/>
</cp:coreProperties>
</file>