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'Лист1'!$A$1:$L$65</definedName>
  </definedNames>
  <calcPr fullCalcOnLoad="1"/>
</workbook>
</file>

<file path=xl/sharedStrings.xml><?xml version="1.0" encoding="utf-8"?>
<sst xmlns="http://schemas.openxmlformats.org/spreadsheetml/2006/main" count="517" uniqueCount="122">
  <si>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</si>
  <si>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</si>
  <si>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</si>
  <si>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</si>
  <si>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</si>
  <si>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</si>
  <si>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</si>
  <si>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</si>
  <si>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</si>
  <si>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</si>
  <si>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</si>
  <si>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</si>
  <si>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</si>
  <si>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</si>
  <si>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</si>
  <si>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</si>
  <si>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</si>
  <si>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</si>
  <si>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</si>
  <si>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</si>
  <si>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</si>
  <si>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</si>
  <si>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</si>
  <si>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</si>
  <si>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</si>
  <si>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</si>
  <si>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</si>
  <si>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</si>
  <si>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</si>
  <si>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</si>
  <si>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</si>
  <si>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</si>
  <si>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</si>
  <si>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</si>
  <si>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</si>
  <si>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</si>
  <si>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</si>
  <si>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</si>
  <si>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</si>
  <si>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</si>
  <si>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</si>
  <si>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</si>
  <si>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</si>
  <si>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</si>
  <si>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</si>
  <si>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</si>
  <si>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</si>
  <si>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</si>
  <si>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</si>
  <si>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</si>
  <si>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</si>
  <si>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</si>
  <si>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</si>
  <si>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</si>
  <si>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</si>
  <si>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</si>
  <si>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</si>
  <si>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</si>
  <si>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</si>
  <si>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</si>
  <si>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</si>
  <si>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</si>
  <si>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</si>
  <si>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</si>
  <si>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</si>
  <si>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</si>
  <si>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</si>
  <si>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</si>
  <si>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</si>
  <si>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</si>
  <si>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</si>
  <si>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</si>
  <si>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</si>
  <si>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</si>
  <si>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</si>
  <si>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</si>
  <si>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</si>
  <si>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</si>
  <si>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040</t>
  </si>
  <si>
    <t>05</t>
  </si>
  <si>
    <t>03</t>
  </si>
  <si>
    <t>08</t>
  </si>
  <si>
    <t>ГОСУДАРСТВЕННАЯ ПОШЛИНА</t>
  </si>
  <si>
    <t>07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</si>
  <si>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</si>
  <si>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</si>
  <si>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</si>
  <si>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</si>
  <si>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</si>
  <si>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</si>
  <si>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</si>
  <si>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</si>
  <si>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 xml:space="preserve">от  декабря 2013 № </t>
  </si>
  <si>
    <t>Акцизы по продаже товаров (продукции), произведенных на территории Российской Федерации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</si>
  <si>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</si>
  <si>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</si>
  <si>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</si>
  <si>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</si>
  <si>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</si>
  <si>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</si>
  <si>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</si>
  <si>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</si>
  <si>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</si>
  <si>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</si>
  <si>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</si>
  <si>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</si>
  <si>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</si>
  <si>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</si>
  <si>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</si>
  <si>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</si>
  <si>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</si>
  <si>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</si>
  <si>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</si>
  <si>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</si>
  <si>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Доходы бюджета 2015г.</t>
  </si>
  <si>
    <t>Доходы бюджета 2016г.</t>
  </si>
  <si>
    <t>ДОХОДЫ САЛБИНСКОГО БЮДЖЕТА на 2015 - 2016 годы</t>
  </si>
  <si>
    <t>100</t>
  </si>
  <si>
    <t>026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</si>
  <si>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(Салбинский сельсовет)</t>
  </si>
  <si>
    <t>0026</t>
  </si>
  <si>
    <t>Приложение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</si>
</sst>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7" xfId="0" applyNumberFormat="1" applyFont="1" applyFill="1" applyBorder="1" applyAlignment="1">
      <alignment horizontal="justify" vertical="center" wrapText="1" shrinkToFit="1"/>
    </xf>
    <xf numFmtId="0" fontId="1" fillId="0" borderId="17" xfId="0" applyNumberFormat="1" applyFont="1" applyFill="1" applyBorder="1" applyAlignment="1">
      <alignment horizontal="justify" vertical="center" wrapText="1" shrinkToFi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28" fillId="0" borderId="16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9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9" xfId="61" applyNumberFormat="1" applyFont="1" applyFill="1" applyBorder="1" applyAlignment="1" applyProtection="1">
      <alignment horizontal="center" vertical="top" wrapText="1"/>
      <protection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24" borderId="10" xfId="0" applyNumberFormat="1" applyFont="1" applyFill="1" applyBorder="1" applyAlignment="1">
      <alignment horizontal="center"/>
    </xf>
    <xf numFmtId="0" fontId="1" fillId="24" borderId="16" xfId="0" applyNumberFormat="1" applyFont="1" applyFill="1" applyBorder="1" applyAlignment="1">
      <alignment horizontal="justify" vertical="center" wrapText="1" shrinkToFit="1"/>
    </xf>
    <xf numFmtId="0" fontId="1" fillId="24" borderId="16" xfId="0" applyFont="1" applyFill="1" applyBorder="1" applyAlignment="1">
      <alignment horizontal="justify" vertical="center" wrapText="1"/>
    </xf>
    <xf numFmtId="4" fontId="2" fillId="2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A37">
      <selection activeCell="J2" sqref="J2:L2"/>
    </sheetView>
  </sheetViews>
  <sheetFormatPr defaultColWidth="9.00390625" defaultRowHeight="12.75"/>
  <cols>
    <col min="1" max="1" width="3.25390625" style="41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84.875" style="32" customWidth="1"/>
    <col min="11" max="12" width="11.00390625" style="1" customWidth="1"/>
    <col min="13" max="13" width="10.125" style="2" customWidth="1"/>
    <col min="14" max="14" width="10.375" style="2" bestFit="1" customWidth="1"/>
    <col min="15" max="16384" width="9.125" style="1" customWidth="1"/>
  </cols>
  <sheetData>
    <row r="1" spans="10:12" ht="12.75">
      <c r="J1" s="61" t="s">
        <v>121</v>
      </c>
      <c r="K1" s="61"/>
      <c r="L1" s="61"/>
    </row>
    <row r="2" spans="10:12" ht="12.75">
      <c r="J2" s="62" t="s">
        <v>113</v>
      </c>
      <c r="K2" s="62"/>
      <c r="L2" s="62"/>
    </row>
    <row r="3" spans="10:12" ht="12.75">
      <c r="J3" s="62" t="s">
        <v>92</v>
      </c>
      <c r="K3" s="62"/>
      <c r="L3" s="62"/>
    </row>
    <row r="4" spans="11:12" ht="12.75">
      <c r="K4" s="16"/>
      <c r="L4" s="16"/>
    </row>
    <row r="5" spans="11:12" ht="12.75">
      <c r="K5" s="16"/>
      <c r="L5" s="16"/>
    </row>
    <row r="6" spans="1:12" ht="18.75">
      <c r="A6" s="65" t="s">
        <v>116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57"/>
    </row>
    <row r="7" spans="1:14" s="3" customFormat="1" ht="12" thickBot="1">
      <c r="A7" s="42"/>
      <c r="B7" s="17"/>
      <c r="C7" s="17"/>
      <c r="D7" s="17"/>
      <c r="E7" s="17"/>
      <c r="F7" s="17"/>
      <c r="G7" s="17"/>
      <c r="H7" s="17"/>
      <c r="I7" s="17"/>
      <c r="J7" s="63" t="s">
        <v>35</v>
      </c>
      <c r="K7" s="63"/>
      <c r="L7" s="56"/>
      <c r="M7" s="4"/>
      <c r="N7" s="4"/>
    </row>
    <row r="8" spans="1:14" s="6" customFormat="1" ht="10.5" customHeight="1">
      <c r="A8" s="66" t="s">
        <v>36</v>
      </c>
      <c r="B8" s="67" t="s">
        <v>112</v>
      </c>
      <c r="C8" s="68"/>
      <c r="D8" s="68"/>
      <c r="E8" s="68"/>
      <c r="F8" s="68"/>
      <c r="G8" s="68"/>
      <c r="H8" s="68"/>
      <c r="I8" s="68"/>
      <c r="J8" s="64" t="s">
        <v>64</v>
      </c>
      <c r="K8" s="59" t="s">
        <v>114</v>
      </c>
      <c r="L8" s="59" t="s">
        <v>115</v>
      </c>
      <c r="M8" s="10"/>
      <c r="N8" s="10"/>
    </row>
    <row r="9" spans="1:14" s="6" customFormat="1" ht="175.5">
      <c r="A9" s="66"/>
      <c r="B9" s="18" t="s">
        <v>65</v>
      </c>
      <c r="C9" s="18" t="s">
        <v>66</v>
      </c>
      <c r="D9" s="18" t="s">
        <v>67</v>
      </c>
      <c r="E9" s="18" t="s">
        <v>68</v>
      </c>
      <c r="F9" s="18" t="s">
        <v>69</v>
      </c>
      <c r="G9" s="18" t="s">
        <v>70</v>
      </c>
      <c r="H9" s="18" t="s">
        <v>71</v>
      </c>
      <c r="I9" s="18" t="s">
        <v>72</v>
      </c>
      <c r="J9" s="64"/>
      <c r="K9" s="60"/>
      <c r="L9" s="60"/>
      <c r="M9" s="10"/>
      <c r="N9" s="10"/>
    </row>
    <row r="10" spans="1:14" s="6" customFormat="1" ht="10.5">
      <c r="A10" s="43"/>
      <c r="B10" s="19" t="s">
        <v>37</v>
      </c>
      <c r="C10" s="19" t="s">
        <v>38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43</v>
      </c>
      <c r="I10" s="19" t="s">
        <v>44</v>
      </c>
      <c r="J10" s="55" t="s">
        <v>45</v>
      </c>
      <c r="K10" s="20" t="s">
        <v>46</v>
      </c>
      <c r="L10" s="20" t="s">
        <v>46</v>
      </c>
      <c r="M10" s="10"/>
      <c r="N10" s="11"/>
    </row>
    <row r="11" spans="1:14" s="8" customFormat="1" ht="14.25">
      <c r="A11" s="44" t="s">
        <v>37</v>
      </c>
      <c r="B11" s="21" t="s">
        <v>47</v>
      </c>
      <c r="C11" s="21" t="s">
        <v>37</v>
      </c>
      <c r="D11" s="21" t="s">
        <v>48</v>
      </c>
      <c r="E11" s="21" t="s">
        <v>48</v>
      </c>
      <c r="F11" s="21" t="s">
        <v>47</v>
      </c>
      <c r="G11" s="21" t="s">
        <v>48</v>
      </c>
      <c r="H11" s="21" t="s">
        <v>49</v>
      </c>
      <c r="I11" s="21" t="s">
        <v>47</v>
      </c>
      <c r="J11" s="33" t="s">
        <v>51</v>
      </c>
      <c r="K11" s="22">
        <f>K12+K25++K31+K34+K18</f>
        <v>537.66</v>
      </c>
      <c r="L11" s="22">
        <f>L12+L25++L31+L34+L18</f>
        <v>565.45</v>
      </c>
      <c r="M11" s="12"/>
      <c r="N11" s="7"/>
    </row>
    <row r="12" spans="1:14" s="9" customFormat="1" ht="12.75">
      <c r="A12" s="47">
        <f>A11+1</f>
        <v>2</v>
      </c>
      <c r="B12" s="21" t="s">
        <v>52</v>
      </c>
      <c r="C12" s="21" t="s">
        <v>37</v>
      </c>
      <c r="D12" s="21" t="s">
        <v>53</v>
      </c>
      <c r="E12" s="21" t="s">
        <v>48</v>
      </c>
      <c r="F12" s="21" t="s">
        <v>47</v>
      </c>
      <c r="G12" s="21" t="s">
        <v>48</v>
      </c>
      <c r="H12" s="21" t="s">
        <v>49</v>
      </c>
      <c r="I12" s="21" t="s">
        <v>47</v>
      </c>
      <c r="J12" s="33" t="s">
        <v>54</v>
      </c>
      <c r="K12" s="14">
        <f>K13</f>
        <v>182.51</v>
      </c>
      <c r="L12" s="14">
        <f>L13</f>
        <v>209.24</v>
      </c>
      <c r="M12" s="2"/>
      <c r="N12" s="5"/>
    </row>
    <row r="13" spans="1:14" s="9" customFormat="1" ht="12.75">
      <c r="A13" s="47">
        <f aca="true" t="shared" si="0" ref="A13:A54">A12+1</f>
        <v>3</v>
      </c>
      <c r="B13" s="21" t="s">
        <v>52</v>
      </c>
      <c r="C13" s="21" t="s">
        <v>37</v>
      </c>
      <c r="D13" s="21" t="s">
        <v>53</v>
      </c>
      <c r="E13" s="21" t="s">
        <v>57</v>
      </c>
      <c r="F13" s="21" t="s">
        <v>47</v>
      </c>
      <c r="G13" s="21" t="s">
        <v>53</v>
      </c>
      <c r="H13" s="21" t="s">
        <v>49</v>
      </c>
      <c r="I13" s="21" t="s">
        <v>55</v>
      </c>
      <c r="J13" s="33" t="s">
        <v>73</v>
      </c>
      <c r="K13" s="14">
        <f>K15+K17+K14+K16</f>
        <v>182.51</v>
      </c>
      <c r="L13" s="14">
        <f>L15+L17+L14+L16</f>
        <v>209.24</v>
      </c>
      <c r="M13" s="2"/>
      <c r="N13" s="7"/>
    </row>
    <row r="14" spans="1:14" ht="41.25">
      <c r="A14" s="47">
        <f t="shared" si="0"/>
        <v>4</v>
      </c>
      <c r="B14" s="13" t="s">
        <v>52</v>
      </c>
      <c r="C14" s="13" t="s">
        <v>37</v>
      </c>
      <c r="D14" s="13" t="s">
        <v>53</v>
      </c>
      <c r="E14" s="13" t="s">
        <v>57</v>
      </c>
      <c r="F14" s="13" t="s">
        <v>56</v>
      </c>
      <c r="G14" s="13" t="s">
        <v>53</v>
      </c>
      <c r="H14" s="13" t="s">
        <v>49</v>
      </c>
      <c r="I14" s="13" t="s">
        <v>55</v>
      </c>
      <c r="J14" s="49" t="s">
        <v>98</v>
      </c>
      <c r="K14" s="51">
        <v>182.01</v>
      </c>
      <c r="L14" s="51">
        <v>208.74</v>
      </c>
      <c r="M14" s="2">
        <v>0</v>
      </c>
      <c r="N14" s="7">
        <f>K14-M14</f>
        <v>182.01</v>
      </c>
    </row>
    <row r="15" spans="1:14" ht="63.75" hidden="1">
      <c r="A15" s="47">
        <f t="shared" si="0"/>
        <v>5</v>
      </c>
      <c r="B15" s="13" t="s">
        <v>52</v>
      </c>
      <c r="C15" s="13" t="s">
        <v>37</v>
      </c>
      <c r="D15" s="13" t="s">
        <v>53</v>
      </c>
      <c r="E15" s="13" t="s">
        <v>57</v>
      </c>
      <c r="F15" s="13" t="s">
        <v>74</v>
      </c>
      <c r="G15" s="13" t="s">
        <v>53</v>
      </c>
      <c r="H15" s="13" t="s">
        <v>49</v>
      </c>
      <c r="I15" s="13" t="s">
        <v>55</v>
      </c>
      <c r="J15" s="35" t="s">
        <v>89</v>
      </c>
      <c r="K15" s="14">
        <v>0</v>
      </c>
      <c r="L15" s="14">
        <v>0</v>
      </c>
      <c r="M15" s="2">
        <v>0</v>
      </c>
      <c r="N15" s="7">
        <f>K15-M15</f>
        <v>0</v>
      </c>
    </row>
    <row r="16" spans="1:14" s="9" customFormat="1" ht="25.5">
      <c r="A16" s="47">
        <v>5</v>
      </c>
      <c r="B16" s="13" t="s">
        <v>52</v>
      </c>
      <c r="C16" s="13" t="s">
        <v>37</v>
      </c>
      <c r="D16" s="13" t="s">
        <v>53</v>
      </c>
      <c r="E16" s="13" t="s">
        <v>57</v>
      </c>
      <c r="F16" s="13" t="s">
        <v>77</v>
      </c>
      <c r="G16" s="13" t="s">
        <v>53</v>
      </c>
      <c r="H16" s="13" t="s">
        <v>49</v>
      </c>
      <c r="I16" s="13" t="s">
        <v>55</v>
      </c>
      <c r="J16" s="50" t="s">
        <v>90</v>
      </c>
      <c r="K16" s="51">
        <v>0.5</v>
      </c>
      <c r="L16" s="51">
        <v>0.5</v>
      </c>
      <c r="M16" s="2">
        <v>0</v>
      </c>
      <c r="N16" s="7">
        <f>K16-M16</f>
        <v>0.5</v>
      </c>
    </row>
    <row r="17" spans="1:14" ht="51" hidden="1">
      <c r="A17" s="47">
        <f t="shared" si="0"/>
        <v>6</v>
      </c>
      <c r="B17" s="13" t="s">
        <v>52</v>
      </c>
      <c r="C17" s="13" t="s">
        <v>37</v>
      </c>
      <c r="D17" s="13" t="s">
        <v>53</v>
      </c>
      <c r="E17" s="13" t="s">
        <v>57</v>
      </c>
      <c r="F17" s="13" t="s">
        <v>78</v>
      </c>
      <c r="G17" s="13" t="s">
        <v>53</v>
      </c>
      <c r="H17" s="13" t="s">
        <v>49</v>
      </c>
      <c r="I17" s="13" t="s">
        <v>55</v>
      </c>
      <c r="J17" s="35" t="s">
        <v>91</v>
      </c>
      <c r="K17" s="14"/>
      <c r="L17" s="14"/>
      <c r="M17" s="2">
        <v>0</v>
      </c>
      <c r="N17" s="7">
        <f>K17-M17</f>
        <v>0</v>
      </c>
    </row>
    <row r="18" spans="1:14" ht="25.5">
      <c r="A18" s="47">
        <v>6</v>
      </c>
      <c r="B18" s="21" t="s">
        <v>117</v>
      </c>
      <c r="C18" s="21" t="s">
        <v>37</v>
      </c>
      <c r="D18" s="21" t="s">
        <v>80</v>
      </c>
      <c r="E18" s="21" t="s">
        <v>48</v>
      </c>
      <c r="F18" s="21" t="s">
        <v>47</v>
      </c>
      <c r="G18" s="21" t="s">
        <v>48</v>
      </c>
      <c r="H18" s="21" t="s">
        <v>49</v>
      </c>
      <c r="I18" s="21" t="s">
        <v>47</v>
      </c>
      <c r="J18" s="52" t="s">
        <v>107</v>
      </c>
      <c r="K18" s="14">
        <f>K19</f>
        <v>223.78</v>
      </c>
      <c r="L18" s="14">
        <f>L19</f>
        <v>221.95000000000002</v>
      </c>
      <c r="N18" s="7"/>
    </row>
    <row r="19" spans="1:14" ht="12.75">
      <c r="A19" s="47">
        <f t="shared" si="0"/>
        <v>7</v>
      </c>
      <c r="B19" s="21" t="s">
        <v>117</v>
      </c>
      <c r="C19" s="21" t="s">
        <v>37</v>
      </c>
      <c r="D19" s="21" t="s">
        <v>80</v>
      </c>
      <c r="E19" s="21" t="s">
        <v>57</v>
      </c>
      <c r="F19" s="21" t="s">
        <v>47</v>
      </c>
      <c r="G19" s="21" t="s">
        <v>53</v>
      </c>
      <c r="H19" s="21" t="s">
        <v>49</v>
      </c>
      <c r="I19" s="21" t="s">
        <v>55</v>
      </c>
      <c r="J19" s="52" t="s">
        <v>93</v>
      </c>
      <c r="K19" s="14">
        <f>K20</f>
        <v>223.78</v>
      </c>
      <c r="L19" s="14">
        <f>L20</f>
        <v>221.95000000000002</v>
      </c>
      <c r="N19" s="7"/>
    </row>
    <row r="20" spans="1:14" ht="38.25">
      <c r="A20" s="47">
        <f t="shared" si="0"/>
        <v>8</v>
      </c>
      <c r="B20" s="21" t="s">
        <v>117</v>
      </c>
      <c r="C20" s="21" t="s">
        <v>37</v>
      </c>
      <c r="D20" s="21" t="s">
        <v>80</v>
      </c>
      <c r="E20" s="21" t="s">
        <v>57</v>
      </c>
      <c r="F20" s="21" t="s">
        <v>56</v>
      </c>
      <c r="G20" s="21" t="s">
        <v>53</v>
      </c>
      <c r="H20" s="21" t="s">
        <v>49</v>
      </c>
      <c r="I20" s="21" t="s">
        <v>55</v>
      </c>
      <c r="J20" s="52" t="s">
        <v>108</v>
      </c>
      <c r="K20" s="14">
        <f>K21+K22+K23+K24</f>
        <v>223.78</v>
      </c>
      <c r="L20" s="14">
        <f>L21+L22+L23+L24</f>
        <v>221.95000000000002</v>
      </c>
      <c r="N20" s="7"/>
    </row>
    <row r="21" spans="1:14" ht="25.5">
      <c r="A21" s="47">
        <f t="shared" si="0"/>
        <v>9</v>
      </c>
      <c r="B21" s="13" t="s">
        <v>117</v>
      </c>
      <c r="C21" s="13" t="s">
        <v>37</v>
      </c>
      <c r="D21" s="13" t="s">
        <v>80</v>
      </c>
      <c r="E21" s="13" t="s">
        <v>57</v>
      </c>
      <c r="F21" s="13" t="s">
        <v>94</v>
      </c>
      <c r="G21" s="13" t="s">
        <v>53</v>
      </c>
      <c r="H21" s="13" t="s">
        <v>49</v>
      </c>
      <c r="I21" s="13" t="s">
        <v>55</v>
      </c>
      <c r="J21" s="35" t="s">
        <v>99</v>
      </c>
      <c r="K21" s="14">
        <v>86.09</v>
      </c>
      <c r="L21" s="14">
        <v>89.68</v>
      </c>
      <c r="M21" s="2">
        <v>0</v>
      </c>
      <c r="N21" s="7">
        <f aca="true" t="shared" si="1" ref="N21:N30">K21-M21</f>
        <v>86.09</v>
      </c>
    </row>
    <row r="22" spans="1:14" ht="25.5">
      <c r="A22" s="47">
        <f t="shared" si="0"/>
        <v>10</v>
      </c>
      <c r="B22" s="13" t="s">
        <v>117</v>
      </c>
      <c r="C22" s="13" t="s">
        <v>37</v>
      </c>
      <c r="D22" s="13" t="s">
        <v>80</v>
      </c>
      <c r="E22" s="13" t="s">
        <v>57</v>
      </c>
      <c r="F22" s="13" t="s">
        <v>95</v>
      </c>
      <c r="G22" s="13" t="s">
        <v>53</v>
      </c>
      <c r="H22" s="13" t="s">
        <v>49</v>
      </c>
      <c r="I22" s="13" t="s">
        <v>55</v>
      </c>
      <c r="J22" s="53" t="s">
        <v>100</v>
      </c>
      <c r="K22" s="14">
        <v>1.76</v>
      </c>
      <c r="L22" s="14">
        <v>1.7</v>
      </c>
      <c r="M22" s="2">
        <v>0</v>
      </c>
      <c r="N22" s="7">
        <f t="shared" si="1"/>
        <v>1.76</v>
      </c>
    </row>
    <row r="23" spans="1:14" ht="25.5">
      <c r="A23" s="47">
        <f t="shared" si="0"/>
        <v>11</v>
      </c>
      <c r="B23" s="13" t="s">
        <v>117</v>
      </c>
      <c r="C23" s="13" t="s">
        <v>37</v>
      </c>
      <c r="D23" s="13" t="s">
        <v>80</v>
      </c>
      <c r="E23" s="13" t="s">
        <v>57</v>
      </c>
      <c r="F23" s="13" t="s">
        <v>96</v>
      </c>
      <c r="G23" s="13" t="s">
        <v>53</v>
      </c>
      <c r="H23" s="13" t="s">
        <v>49</v>
      </c>
      <c r="I23" s="13" t="s">
        <v>55</v>
      </c>
      <c r="J23" s="53" t="s">
        <v>101</v>
      </c>
      <c r="K23" s="14">
        <v>127.45</v>
      </c>
      <c r="L23" s="14">
        <v>122.2</v>
      </c>
      <c r="M23" s="2">
        <v>0</v>
      </c>
      <c r="N23" s="7">
        <f t="shared" si="1"/>
        <v>127.45</v>
      </c>
    </row>
    <row r="24" spans="1:14" ht="25.5">
      <c r="A24" s="47">
        <f t="shared" si="0"/>
        <v>12</v>
      </c>
      <c r="B24" s="13" t="s">
        <v>117</v>
      </c>
      <c r="C24" s="13" t="s">
        <v>37</v>
      </c>
      <c r="D24" s="13" t="s">
        <v>80</v>
      </c>
      <c r="E24" s="13" t="s">
        <v>53</v>
      </c>
      <c r="F24" s="13" t="s">
        <v>97</v>
      </c>
      <c r="G24" s="13" t="s">
        <v>53</v>
      </c>
      <c r="H24" s="13" t="s">
        <v>49</v>
      </c>
      <c r="I24" s="13" t="s">
        <v>55</v>
      </c>
      <c r="J24" s="53" t="s">
        <v>102</v>
      </c>
      <c r="K24" s="14">
        <v>8.48</v>
      </c>
      <c r="L24" s="14">
        <v>8.37</v>
      </c>
      <c r="M24" s="2">
        <v>0</v>
      </c>
      <c r="N24" s="7">
        <f t="shared" si="1"/>
        <v>8.48</v>
      </c>
    </row>
    <row r="25" spans="1:14" ht="15.75">
      <c r="A25" s="47">
        <f t="shared" si="0"/>
        <v>13</v>
      </c>
      <c r="B25" s="21" t="s">
        <v>52</v>
      </c>
      <c r="C25" s="21" t="s">
        <v>37</v>
      </c>
      <c r="D25" s="21" t="s">
        <v>4</v>
      </c>
      <c r="E25" s="21" t="s">
        <v>48</v>
      </c>
      <c r="F25" s="21" t="s">
        <v>47</v>
      </c>
      <c r="G25" s="21" t="s">
        <v>48</v>
      </c>
      <c r="H25" s="21" t="s">
        <v>49</v>
      </c>
      <c r="I25" s="21" t="s">
        <v>47</v>
      </c>
      <c r="J25" s="40" t="s">
        <v>58</v>
      </c>
      <c r="K25" s="14">
        <f>SUM(K28+K26)</f>
        <v>100.62</v>
      </c>
      <c r="L25" s="14">
        <f>SUM(L28+L26)</f>
        <v>102.06</v>
      </c>
      <c r="N25" s="7"/>
    </row>
    <row r="26" spans="1:14" ht="12.75">
      <c r="A26" s="47">
        <f t="shared" si="0"/>
        <v>14</v>
      </c>
      <c r="B26" s="13" t="s">
        <v>52</v>
      </c>
      <c r="C26" s="13" t="s">
        <v>37</v>
      </c>
      <c r="D26" s="13" t="s">
        <v>4</v>
      </c>
      <c r="E26" s="13" t="s">
        <v>53</v>
      </c>
      <c r="F26" s="13" t="s">
        <v>47</v>
      </c>
      <c r="G26" s="13" t="s">
        <v>48</v>
      </c>
      <c r="H26" s="13" t="s">
        <v>49</v>
      </c>
      <c r="I26" s="13" t="s">
        <v>55</v>
      </c>
      <c r="J26" s="35" t="s">
        <v>103</v>
      </c>
      <c r="K26" s="14">
        <f>SUM(K27)</f>
        <v>6.5</v>
      </c>
      <c r="L26" s="14">
        <f>SUM(L27)</f>
        <v>5.88</v>
      </c>
      <c r="N26" s="7"/>
    </row>
    <row r="27" spans="1:14" ht="25.5">
      <c r="A27" s="47">
        <f t="shared" si="0"/>
        <v>15</v>
      </c>
      <c r="B27" s="13" t="s">
        <v>52</v>
      </c>
      <c r="C27" s="13" t="s">
        <v>37</v>
      </c>
      <c r="D27" s="13" t="s">
        <v>4</v>
      </c>
      <c r="E27" s="13" t="s">
        <v>53</v>
      </c>
      <c r="F27" s="13" t="s">
        <v>77</v>
      </c>
      <c r="G27" s="13" t="s">
        <v>46</v>
      </c>
      <c r="H27" s="13" t="s">
        <v>49</v>
      </c>
      <c r="I27" s="13" t="s">
        <v>55</v>
      </c>
      <c r="J27" s="35" t="s">
        <v>104</v>
      </c>
      <c r="K27" s="14">
        <v>6.5</v>
      </c>
      <c r="L27" s="14">
        <v>5.88</v>
      </c>
      <c r="M27" s="2">
        <v>0</v>
      </c>
      <c r="N27" s="7">
        <f t="shared" si="1"/>
        <v>6.5</v>
      </c>
    </row>
    <row r="28" spans="1:14" ht="15.75">
      <c r="A28" s="47">
        <f t="shared" si="0"/>
        <v>16</v>
      </c>
      <c r="B28" s="21" t="s">
        <v>52</v>
      </c>
      <c r="C28" s="21" t="s">
        <v>37</v>
      </c>
      <c r="D28" s="21" t="s">
        <v>4</v>
      </c>
      <c r="E28" s="21" t="s">
        <v>4</v>
      </c>
      <c r="F28" s="21" t="s">
        <v>47</v>
      </c>
      <c r="G28" s="21" t="s">
        <v>48</v>
      </c>
      <c r="H28" s="21" t="s">
        <v>49</v>
      </c>
      <c r="I28" s="58" t="s">
        <v>55</v>
      </c>
      <c r="J28" s="40" t="s">
        <v>59</v>
      </c>
      <c r="K28" s="14">
        <f>K29</f>
        <v>94.12</v>
      </c>
      <c r="L28" s="14">
        <f>L29</f>
        <v>96.18</v>
      </c>
      <c r="N28" s="7"/>
    </row>
    <row r="29" spans="1:14" ht="25.5">
      <c r="A29" s="47">
        <f t="shared" si="0"/>
        <v>17</v>
      </c>
      <c r="B29" s="13" t="s">
        <v>52</v>
      </c>
      <c r="C29" s="13" t="s">
        <v>37</v>
      </c>
      <c r="D29" s="13" t="s">
        <v>4</v>
      </c>
      <c r="E29" s="13" t="s">
        <v>4</v>
      </c>
      <c r="F29" s="13" t="s">
        <v>56</v>
      </c>
      <c r="G29" s="13" t="s">
        <v>48</v>
      </c>
      <c r="H29" s="13" t="s">
        <v>49</v>
      </c>
      <c r="I29" s="13" t="s">
        <v>55</v>
      </c>
      <c r="J29" s="35" t="s">
        <v>105</v>
      </c>
      <c r="K29" s="14">
        <f>K30</f>
        <v>94.12</v>
      </c>
      <c r="L29" s="14">
        <f>L30</f>
        <v>96.18</v>
      </c>
      <c r="N29" s="7"/>
    </row>
    <row r="30" spans="1:14" ht="38.25">
      <c r="A30" s="47">
        <f t="shared" si="0"/>
        <v>18</v>
      </c>
      <c r="B30" s="13" t="s">
        <v>52</v>
      </c>
      <c r="C30" s="13" t="s">
        <v>37</v>
      </c>
      <c r="D30" s="13" t="s">
        <v>4</v>
      </c>
      <c r="E30" s="13" t="s">
        <v>4</v>
      </c>
      <c r="F30" s="13" t="s">
        <v>88</v>
      </c>
      <c r="G30" s="13" t="s">
        <v>46</v>
      </c>
      <c r="H30" s="13" t="s">
        <v>49</v>
      </c>
      <c r="I30" s="13" t="s">
        <v>55</v>
      </c>
      <c r="J30" s="35" t="s">
        <v>106</v>
      </c>
      <c r="K30" s="14">
        <v>94.12</v>
      </c>
      <c r="L30" s="14">
        <v>96.18</v>
      </c>
      <c r="M30" s="2">
        <v>0</v>
      </c>
      <c r="N30" s="7">
        <f t="shared" si="1"/>
        <v>94.12</v>
      </c>
    </row>
    <row r="31" spans="1:14" s="9" customFormat="1" ht="12.75">
      <c r="A31" s="47">
        <f t="shared" si="0"/>
        <v>19</v>
      </c>
      <c r="B31" s="21" t="s">
        <v>118</v>
      </c>
      <c r="C31" s="21" t="s">
        <v>37</v>
      </c>
      <c r="D31" s="21" t="s">
        <v>81</v>
      </c>
      <c r="E31" s="21" t="s">
        <v>48</v>
      </c>
      <c r="F31" s="21" t="s">
        <v>47</v>
      </c>
      <c r="G31" s="21" t="s">
        <v>48</v>
      </c>
      <c r="H31" s="21" t="s">
        <v>49</v>
      </c>
      <c r="I31" s="21" t="s">
        <v>47</v>
      </c>
      <c r="J31" s="33" t="s">
        <v>82</v>
      </c>
      <c r="K31" s="14">
        <f>K32</f>
        <v>6.32</v>
      </c>
      <c r="L31" s="14">
        <f>L32</f>
        <v>6.63</v>
      </c>
      <c r="M31" s="2"/>
      <c r="N31" s="7"/>
    </row>
    <row r="32" spans="1:14" ht="25.5">
      <c r="A32" s="47">
        <f t="shared" si="0"/>
        <v>20</v>
      </c>
      <c r="B32" s="54" t="s">
        <v>118</v>
      </c>
      <c r="C32" s="21" t="s">
        <v>37</v>
      </c>
      <c r="D32" s="21" t="s">
        <v>81</v>
      </c>
      <c r="E32" s="21" t="s">
        <v>30</v>
      </c>
      <c r="F32" s="21" t="s">
        <v>47</v>
      </c>
      <c r="G32" s="21" t="s">
        <v>53</v>
      </c>
      <c r="H32" s="21" t="s">
        <v>49</v>
      </c>
      <c r="I32" s="21" t="s">
        <v>55</v>
      </c>
      <c r="J32" s="33" t="s">
        <v>61</v>
      </c>
      <c r="K32" s="23">
        <f>K33</f>
        <v>6.32</v>
      </c>
      <c r="L32" s="23">
        <f>L33</f>
        <v>6.63</v>
      </c>
      <c r="N32" s="7"/>
    </row>
    <row r="33" spans="1:14" ht="38.25">
      <c r="A33" s="47">
        <f t="shared" si="0"/>
        <v>21</v>
      </c>
      <c r="B33" s="24" t="s">
        <v>118</v>
      </c>
      <c r="C33" s="13" t="s">
        <v>37</v>
      </c>
      <c r="D33" s="13" t="s">
        <v>81</v>
      </c>
      <c r="E33" s="13" t="s">
        <v>30</v>
      </c>
      <c r="F33" s="13" t="s">
        <v>74</v>
      </c>
      <c r="G33" s="13" t="s">
        <v>53</v>
      </c>
      <c r="H33" s="13" t="s">
        <v>49</v>
      </c>
      <c r="I33" s="13" t="s">
        <v>55</v>
      </c>
      <c r="J33" s="34" t="s">
        <v>62</v>
      </c>
      <c r="K33" s="23">
        <v>6.32</v>
      </c>
      <c r="L33" s="23">
        <v>6.63</v>
      </c>
      <c r="M33" s="2">
        <v>0</v>
      </c>
      <c r="N33" s="7">
        <f>K33-M33</f>
        <v>6.32</v>
      </c>
    </row>
    <row r="34" spans="1:14" s="9" customFormat="1" ht="25.5">
      <c r="A34" s="47">
        <f t="shared" si="0"/>
        <v>22</v>
      </c>
      <c r="B34" s="21" t="s">
        <v>3</v>
      </c>
      <c r="C34" s="21" t="s">
        <v>37</v>
      </c>
      <c r="D34" s="21" t="s">
        <v>85</v>
      </c>
      <c r="E34" s="21" t="s">
        <v>48</v>
      </c>
      <c r="F34" s="21" t="s">
        <v>47</v>
      </c>
      <c r="G34" s="21" t="s">
        <v>48</v>
      </c>
      <c r="H34" s="21" t="s">
        <v>49</v>
      </c>
      <c r="I34" s="21" t="s">
        <v>47</v>
      </c>
      <c r="J34" s="33" t="s">
        <v>86</v>
      </c>
      <c r="K34" s="14">
        <f aca="true" t="shared" si="2" ref="K34:L36">K35</f>
        <v>24.43</v>
      </c>
      <c r="L34" s="14">
        <f t="shared" si="2"/>
        <v>25.57</v>
      </c>
      <c r="M34" s="2"/>
      <c r="N34" s="7"/>
    </row>
    <row r="35" spans="1:14" s="9" customFormat="1" ht="51">
      <c r="A35" s="47">
        <f t="shared" si="0"/>
        <v>23</v>
      </c>
      <c r="B35" s="21" t="s">
        <v>3</v>
      </c>
      <c r="C35" s="21" t="s">
        <v>37</v>
      </c>
      <c r="D35" s="21" t="s">
        <v>85</v>
      </c>
      <c r="E35" s="21" t="s">
        <v>79</v>
      </c>
      <c r="F35" s="21" t="s">
        <v>47</v>
      </c>
      <c r="G35" s="21" t="s">
        <v>48</v>
      </c>
      <c r="H35" s="21" t="s">
        <v>49</v>
      </c>
      <c r="I35" s="21" t="s">
        <v>87</v>
      </c>
      <c r="J35" s="33" t="s">
        <v>5</v>
      </c>
      <c r="K35" s="14">
        <f t="shared" si="2"/>
        <v>24.43</v>
      </c>
      <c r="L35" s="14">
        <f t="shared" si="2"/>
        <v>25.57</v>
      </c>
      <c r="M35" s="2"/>
      <c r="N35" s="7"/>
    </row>
    <row r="36" spans="1:14" ht="38.25">
      <c r="A36" s="47">
        <f t="shared" si="0"/>
        <v>24</v>
      </c>
      <c r="B36" s="25" t="s">
        <v>3</v>
      </c>
      <c r="C36" s="13" t="s">
        <v>37</v>
      </c>
      <c r="D36" s="13" t="s">
        <v>85</v>
      </c>
      <c r="E36" s="13" t="s">
        <v>79</v>
      </c>
      <c r="F36" s="48" t="s">
        <v>46</v>
      </c>
      <c r="G36" s="13" t="s">
        <v>48</v>
      </c>
      <c r="H36" s="13" t="s">
        <v>49</v>
      </c>
      <c r="I36" s="13" t="s">
        <v>87</v>
      </c>
      <c r="J36" s="34" t="s">
        <v>6</v>
      </c>
      <c r="K36" s="26">
        <f t="shared" si="2"/>
        <v>24.43</v>
      </c>
      <c r="L36" s="26">
        <f t="shared" si="2"/>
        <v>25.57</v>
      </c>
      <c r="N36" s="7"/>
    </row>
    <row r="37" spans="1:14" ht="38.25">
      <c r="A37" s="47">
        <f t="shared" si="0"/>
        <v>25</v>
      </c>
      <c r="B37" s="25" t="s">
        <v>3</v>
      </c>
      <c r="C37" s="13" t="s">
        <v>37</v>
      </c>
      <c r="D37" s="13" t="s">
        <v>85</v>
      </c>
      <c r="E37" s="13" t="s">
        <v>79</v>
      </c>
      <c r="F37" s="13" t="s">
        <v>88</v>
      </c>
      <c r="G37" s="13" t="s">
        <v>46</v>
      </c>
      <c r="H37" s="13" t="s">
        <v>49</v>
      </c>
      <c r="I37" s="13" t="s">
        <v>87</v>
      </c>
      <c r="J37" s="34" t="s">
        <v>0</v>
      </c>
      <c r="K37" s="26">
        <f>SUM(K38:K38)</f>
        <v>24.43</v>
      </c>
      <c r="L37" s="26">
        <f>SUM(L38:L38)</f>
        <v>25.57</v>
      </c>
      <c r="N37" s="7"/>
    </row>
    <row r="38" spans="1:14" ht="51">
      <c r="A38" s="47">
        <f t="shared" si="0"/>
        <v>26</v>
      </c>
      <c r="B38" s="25" t="s">
        <v>3</v>
      </c>
      <c r="C38" s="13" t="s">
        <v>37</v>
      </c>
      <c r="D38" s="13" t="s">
        <v>85</v>
      </c>
      <c r="E38" s="13" t="s">
        <v>79</v>
      </c>
      <c r="F38" s="13" t="s">
        <v>88</v>
      </c>
      <c r="G38" s="13" t="s">
        <v>46</v>
      </c>
      <c r="H38" s="25" t="s">
        <v>120</v>
      </c>
      <c r="I38" s="13" t="s">
        <v>87</v>
      </c>
      <c r="J38" s="34" t="s">
        <v>119</v>
      </c>
      <c r="K38" s="26">
        <v>24.43</v>
      </c>
      <c r="L38" s="26">
        <v>25.57</v>
      </c>
      <c r="M38" s="2">
        <v>0</v>
      </c>
      <c r="N38" s="7">
        <f>K38-M38</f>
        <v>24.43</v>
      </c>
    </row>
    <row r="39" spans="1:14" s="9" customFormat="1" ht="12.75">
      <c r="A39" s="47">
        <f t="shared" si="0"/>
        <v>27</v>
      </c>
      <c r="B39" s="21" t="s">
        <v>118</v>
      </c>
      <c r="C39" s="21" t="s">
        <v>38</v>
      </c>
      <c r="D39" s="21" t="s">
        <v>48</v>
      </c>
      <c r="E39" s="21" t="s">
        <v>48</v>
      </c>
      <c r="F39" s="21" t="s">
        <v>47</v>
      </c>
      <c r="G39" s="21" t="s">
        <v>48</v>
      </c>
      <c r="H39" s="21" t="s">
        <v>49</v>
      </c>
      <c r="I39" s="21" t="s">
        <v>47</v>
      </c>
      <c r="J39" s="33" t="s">
        <v>13</v>
      </c>
      <c r="K39" s="14">
        <f>K40+K55+K58</f>
        <v>2420.07</v>
      </c>
      <c r="L39" s="14">
        <f>L40+L55+L58</f>
        <v>2470.1200000000003</v>
      </c>
      <c r="M39" s="2"/>
      <c r="N39" s="7"/>
    </row>
    <row r="40" spans="1:14" s="9" customFormat="1" ht="25.5">
      <c r="A40" s="47">
        <f t="shared" si="0"/>
        <v>28</v>
      </c>
      <c r="B40" s="21" t="s">
        <v>118</v>
      </c>
      <c r="C40" s="21" t="s">
        <v>38</v>
      </c>
      <c r="D40" s="21" t="s">
        <v>57</v>
      </c>
      <c r="E40" s="21" t="s">
        <v>48</v>
      </c>
      <c r="F40" s="21" t="s">
        <v>47</v>
      </c>
      <c r="G40" s="21" t="s">
        <v>48</v>
      </c>
      <c r="H40" s="21" t="s">
        <v>49</v>
      </c>
      <c r="I40" s="21" t="s">
        <v>47</v>
      </c>
      <c r="J40" s="33" t="s">
        <v>14</v>
      </c>
      <c r="K40" s="14">
        <f>K41+K44+K47+K52</f>
        <v>2420.07</v>
      </c>
      <c r="L40" s="14">
        <f>L41+L44+L47+L52</f>
        <v>2470.1200000000003</v>
      </c>
      <c r="M40" s="2"/>
      <c r="N40" s="7"/>
    </row>
    <row r="41" spans="1:14" ht="12.75">
      <c r="A41" s="47">
        <f t="shared" si="0"/>
        <v>29</v>
      </c>
      <c r="B41" s="21" t="s">
        <v>118</v>
      </c>
      <c r="C41" s="21" t="s">
        <v>38</v>
      </c>
      <c r="D41" s="21" t="s">
        <v>57</v>
      </c>
      <c r="E41" s="21" t="s">
        <v>53</v>
      </c>
      <c r="F41" s="21" t="s">
        <v>47</v>
      </c>
      <c r="G41" s="21" t="s">
        <v>48</v>
      </c>
      <c r="H41" s="21" t="s">
        <v>49</v>
      </c>
      <c r="I41" s="21" t="s">
        <v>12</v>
      </c>
      <c r="J41" s="33" t="s">
        <v>15</v>
      </c>
      <c r="K41" s="14">
        <f>K42</f>
        <v>1248.14</v>
      </c>
      <c r="L41" s="14">
        <f>L42</f>
        <v>1328.08</v>
      </c>
      <c r="N41" s="7"/>
    </row>
    <row r="42" spans="1:14" ht="12.75">
      <c r="A42" s="47">
        <f t="shared" si="0"/>
        <v>30</v>
      </c>
      <c r="B42" s="13" t="s">
        <v>118</v>
      </c>
      <c r="C42" s="13" t="s">
        <v>38</v>
      </c>
      <c r="D42" s="13" t="s">
        <v>57</v>
      </c>
      <c r="E42" s="13" t="s">
        <v>53</v>
      </c>
      <c r="F42" s="13" t="s">
        <v>16</v>
      </c>
      <c r="G42" s="13" t="s">
        <v>48</v>
      </c>
      <c r="H42" s="13" t="s">
        <v>49</v>
      </c>
      <c r="I42" s="13" t="s">
        <v>12</v>
      </c>
      <c r="J42" s="34" t="s">
        <v>109</v>
      </c>
      <c r="K42" s="14">
        <f>K43</f>
        <v>1248.14</v>
      </c>
      <c r="L42" s="14">
        <f>L43</f>
        <v>1328.08</v>
      </c>
      <c r="N42" s="7"/>
    </row>
    <row r="43" spans="1:14" ht="12.75">
      <c r="A43" s="47">
        <f t="shared" si="0"/>
        <v>31</v>
      </c>
      <c r="B43" s="13" t="s">
        <v>118</v>
      </c>
      <c r="C43" s="13" t="s">
        <v>38</v>
      </c>
      <c r="D43" s="13" t="s">
        <v>57</v>
      </c>
      <c r="E43" s="13" t="s">
        <v>53</v>
      </c>
      <c r="F43" s="13" t="s">
        <v>16</v>
      </c>
      <c r="G43" s="13" t="s">
        <v>46</v>
      </c>
      <c r="H43" s="13" t="s">
        <v>49</v>
      </c>
      <c r="I43" s="13" t="s">
        <v>12</v>
      </c>
      <c r="J43" s="34" t="s">
        <v>17</v>
      </c>
      <c r="K43" s="14">
        <v>1248.14</v>
      </c>
      <c r="L43" s="14">
        <v>1328.08</v>
      </c>
      <c r="M43" s="2">
        <v>0</v>
      </c>
      <c r="N43" s="7">
        <f>K43-M43</f>
        <v>1248.14</v>
      </c>
    </row>
    <row r="44" spans="1:14" ht="12.75">
      <c r="A44" s="47">
        <f t="shared" si="0"/>
        <v>32</v>
      </c>
      <c r="B44" s="21" t="s">
        <v>118</v>
      </c>
      <c r="C44" s="21" t="s">
        <v>38</v>
      </c>
      <c r="D44" s="21" t="s">
        <v>57</v>
      </c>
      <c r="E44" s="21" t="s">
        <v>80</v>
      </c>
      <c r="F44" s="21" t="s">
        <v>47</v>
      </c>
      <c r="G44" s="21" t="s">
        <v>48</v>
      </c>
      <c r="H44" s="21" t="s">
        <v>49</v>
      </c>
      <c r="I44" s="21" t="s">
        <v>12</v>
      </c>
      <c r="J44" s="33" t="s">
        <v>19</v>
      </c>
      <c r="K44" s="14">
        <f>K45</f>
        <v>55.16</v>
      </c>
      <c r="L44" s="14">
        <f>L45</f>
        <v>55.16</v>
      </c>
      <c r="N44" s="7"/>
    </row>
    <row r="45" spans="1:14" ht="25.5">
      <c r="A45" s="47">
        <f t="shared" si="0"/>
        <v>33</v>
      </c>
      <c r="B45" s="13" t="s">
        <v>118</v>
      </c>
      <c r="C45" s="13" t="s">
        <v>38</v>
      </c>
      <c r="D45" s="13" t="s">
        <v>57</v>
      </c>
      <c r="E45" s="13" t="s">
        <v>80</v>
      </c>
      <c r="F45" s="13" t="s">
        <v>2</v>
      </c>
      <c r="G45" s="13" t="s">
        <v>48</v>
      </c>
      <c r="H45" s="13" t="s">
        <v>49</v>
      </c>
      <c r="I45" s="13" t="s">
        <v>12</v>
      </c>
      <c r="J45" s="34" t="s">
        <v>110</v>
      </c>
      <c r="K45" s="14">
        <f>K46</f>
        <v>55.16</v>
      </c>
      <c r="L45" s="14">
        <f>L46</f>
        <v>55.16</v>
      </c>
      <c r="N45" s="7"/>
    </row>
    <row r="46" spans="1:14" ht="25.5">
      <c r="A46" s="47">
        <f t="shared" si="0"/>
        <v>34</v>
      </c>
      <c r="B46" s="13" t="s">
        <v>118</v>
      </c>
      <c r="C46" s="13" t="s">
        <v>38</v>
      </c>
      <c r="D46" s="13" t="s">
        <v>57</v>
      </c>
      <c r="E46" s="13" t="s">
        <v>80</v>
      </c>
      <c r="F46" s="13" t="s">
        <v>2</v>
      </c>
      <c r="G46" s="13" t="s">
        <v>46</v>
      </c>
      <c r="H46" s="13" t="s">
        <v>49</v>
      </c>
      <c r="I46" s="13" t="s">
        <v>12</v>
      </c>
      <c r="J46" s="34" t="s">
        <v>111</v>
      </c>
      <c r="K46" s="14">
        <v>55.16</v>
      </c>
      <c r="L46" s="14">
        <v>55.16</v>
      </c>
      <c r="M46" s="2">
        <v>0</v>
      </c>
      <c r="N46" s="7">
        <f>K46-M46</f>
        <v>55.16</v>
      </c>
    </row>
    <row r="47" spans="1:14" s="9" customFormat="1" ht="12.75">
      <c r="A47" s="47">
        <f t="shared" si="0"/>
        <v>35</v>
      </c>
      <c r="B47" s="21" t="s">
        <v>118</v>
      </c>
      <c r="C47" s="21" t="s">
        <v>38</v>
      </c>
      <c r="D47" s="21" t="s">
        <v>57</v>
      </c>
      <c r="E47" s="21" t="s">
        <v>30</v>
      </c>
      <c r="F47" s="21" t="s">
        <v>47</v>
      </c>
      <c r="G47" s="21" t="s">
        <v>48</v>
      </c>
      <c r="H47" s="21" t="s">
        <v>49</v>
      </c>
      <c r="I47" s="21" t="s">
        <v>12</v>
      </c>
      <c r="J47" s="33" t="s">
        <v>31</v>
      </c>
      <c r="K47" s="14">
        <f>K48+K50</f>
        <v>1042.83</v>
      </c>
      <c r="L47" s="14">
        <f>L48+L50</f>
        <v>935.1</v>
      </c>
      <c r="M47" s="2"/>
      <c r="N47" s="7"/>
    </row>
    <row r="48" spans="1:14" ht="38.25" hidden="1">
      <c r="A48" s="47">
        <f t="shared" si="0"/>
        <v>36</v>
      </c>
      <c r="B48" s="21" t="s">
        <v>60</v>
      </c>
      <c r="C48" s="21" t="s">
        <v>38</v>
      </c>
      <c r="D48" s="21" t="s">
        <v>57</v>
      </c>
      <c r="E48" s="21" t="s">
        <v>30</v>
      </c>
      <c r="F48" s="21" t="s">
        <v>1</v>
      </c>
      <c r="G48" s="21" t="s">
        <v>48</v>
      </c>
      <c r="H48" s="21" t="s">
        <v>49</v>
      </c>
      <c r="I48" s="21" t="s">
        <v>12</v>
      </c>
      <c r="J48" s="33" t="s">
        <v>33</v>
      </c>
      <c r="K48" s="14">
        <f>K49</f>
        <v>0</v>
      </c>
      <c r="L48" s="14">
        <f>L49</f>
        <v>0</v>
      </c>
      <c r="N48" s="7"/>
    </row>
    <row r="49" spans="1:14" ht="38.25" hidden="1">
      <c r="A49" s="47">
        <f t="shared" si="0"/>
        <v>37</v>
      </c>
      <c r="B49" s="13" t="s">
        <v>60</v>
      </c>
      <c r="C49" s="13" t="s">
        <v>38</v>
      </c>
      <c r="D49" s="13" t="s">
        <v>57</v>
      </c>
      <c r="E49" s="13" t="s">
        <v>30</v>
      </c>
      <c r="F49" s="13" t="s">
        <v>1</v>
      </c>
      <c r="G49" s="13" t="s">
        <v>46</v>
      </c>
      <c r="H49" s="13" t="s">
        <v>49</v>
      </c>
      <c r="I49" s="13" t="s">
        <v>12</v>
      </c>
      <c r="J49" s="34" t="s">
        <v>8</v>
      </c>
      <c r="K49" s="14">
        <v>0</v>
      </c>
      <c r="L49" s="14">
        <v>0</v>
      </c>
      <c r="M49" s="2">
        <v>0</v>
      </c>
      <c r="N49" s="7">
        <f aca="true" t="shared" si="3" ref="N49:N59">K49-M49</f>
        <v>0</v>
      </c>
    </row>
    <row r="50" spans="1:14" ht="12.75">
      <c r="A50" s="47">
        <v>36</v>
      </c>
      <c r="B50" s="21" t="s">
        <v>118</v>
      </c>
      <c r="C50" s="21" t="s">
        <v>38</v>
      </c>
      <c r="D50" s="21" t="s">
        <v>57</v>
      </c>
      <c r="E50" s="21" t="s">
        <v>30</v>
      </c>
      <c r="F50" s="21" t="s">
        <v>18</v>
      </c>
      <c r="G50" s="21" t="s">
        <v>48</v>
      </c>
      <c r="H50" s="21" t="s">
        <v>49</v>
      </c>
      <c r="I50" s="21" t="s">
        <v>12</v>
      </c>
      <c r="J50" s="33" t="s">
        <v>9</v>
      </c>
      <c r="K50" s="14">
        <f>K51</f>
        <v>1042.83</v>
      </c>
      <c r="L50" s="14">
        <f>L51</f>
        <v>935.1</v>
      </c>
      <c r="N50" s="7"/>
    </row>
    <row r="51" spans="1:14" ht="12.75">
      <c r="A51" s="47">
        <f t="shared" si="0"/>
        <v>37</v>
      </c>
      <c r="B51" s="13" t="s">
        <v>118</v>
      </c>
      <c r="C51" s="13" t="s">
        <v>38</v>
      </c>
      <c r="D51" s="13" t="s">
        <v>57</v>
      </c>
      <c r="E51" s="13" t="s">
        <v>30</v>
      </c>
      <c r="F51" s="13" t="s">
        <v>18</v>
      </c>
      <c r="G51" s="13" t="s">
        <v>46</v>
      </c>
      <c r="H51" s="13" t="s">
        <v>49</v>
      </c>
      <c r="I51" s="13" t="s">
        <v>12</v>
      </c>
      <c r="J51" s="34" t="s">
        <v>10</v>
      </c>
      <c r="K51" s="14">
        <v>1042.83</v>
      </c>
      <c r="L51" s="14">
        <v>935.1</v>
      </c>
      <c r="M51" s="2">
        <v>0</v>
      </c>
      <c r="N51" s="7">
        <f t="shared" si="3"/>
        <v>1042.83</v>
      </c>
    </row>
    <row r="52" spans="1:14" ht="12.75">
      <c r="A52" s="47">
        <f t="shared" si="0"/>
        <v>38</v>
      </c>
      <c r="B52" s="28" t="s">
        <v>47</v>
      </c>
      <c r="C52" s="28" t="s">
        <v>38</v>
      </c>
      <c r="D52" s="28" t="s">
        <v>83</v>
      </c>
      <c r="E52" s="28" t="s">
        <v>48</v>
      </c>
      <c r="F52" s="28" t="s">
        <v>47</v>
      </c>
      <c r="G52" s="28" t="s">
        <v>48</v>
      </c>
      <c r="H52" s="28" t="s">
        <v>49</v>
      </c>
      <c r="I52" s="28" t="s">
        <v>50</v>
      </c>
      <c r="J52" s="37" t="s">
        <v>75</v>
      </c>
      <c r="K52" s="29">
        <f>K53</f>
        <v>73.94</v>
      </c>
      <c r="L52" s="29">
        <f>L53</f>
        <v>151.78</v>
      </c>
      <c r="N52" s="7"/>
    </row>
    <row r="53" spans="1:14" ht="12.75">
      <c r="A53" s="47">
        <f t="shared" si="0"/>
        <v>39</v>
      </c>
      <c r="B53" s="27" t="s">
        <v>47</v>
      </c>
      <c r="C53" s="27" t="s">
        <v>38</v>
      </c>
      <c r="D53" s="27" t="s">
        <v>83</v>
      </c>
      <c r="E53" s="27" t="s">
        <v>79</v>
      </c>
      <c r="F53" s="27" t="s">
        <v>47</v>
      </c>
      <c r="G53" s="27" t="s">
        <v>79</v>
      </c>
      <c r="H53" s="27" t="s">
        <v>49</v>
      </c>
      <c r="I53" s="27" t="s">
        <v>50</v>
      </c>
      <c r="J53" s="38" t="s">
        <v>76</v>
      </c>
      <c r="K53" s="29">
        <f>K54</f>
        <v>73.94</v>
      </c>
      <c r="L53" s="29">
        <f>L54</f>
        <v>151.78</v>
      </c>
      <c r="N53" s="7"/>
    </row>
    <row r="54" spans="1:14" ht="12.75">
      <c r="A54" s="47">
        <f t="shared" si="0"/>
        <v>40</v>
      </c>
      <c r="B54" s="27" t="s">
        <v>118</v>
      </c>
      <c r="C54" s="27" t="s">
        <v>38</v>
      </c>
      <c r="D54" s="27" t="s">
        <v>83</v>
      </c>
      <c r="E54" s="27" t="s">
        <v>79</v>
      </c>
      <c r="F54" s="27" t="s">
        <v>77</v>
      </c>
      <c r="G54" s="27" t="s">
        <v>79</v>
      </c>
      <c r="H54" s="27" t="s">
        <v>49</v>
      </c>
      <c r="I54" s="27" t="s">
        <v>50</v>
      </c>
      <c r="J54" s="38" t="s">
        <v>76</v>
      </c>
      <c r="K54" s="29">
        <v>73.94</v>
      </c>
      <c r="L54" s="29">
        <v>151.78</v>
      </c>
      <c r="M54" s="2">
        <v>0</v>
      </c>
      <c r="N54" s="7">
        <f t="shared" si="3"/>
        <v>73.94</v>
      </c>
    </row>
    <row r="55" spans="1:14" ht="38.25" hidden="1">
      <c r="A55" s="47">
        <f aca="true" t="shared" si="4" ref="A55:A64">A54+1</f>
        <v>41</v>
      </c>
      <c r="B55" s="28" t="s">
        <v>32</v>
      </c>
      <c r="C55" s="28" t="s">
        <v>38</v>
      </c>
      <c r="D55" s="28" t="s">
        <v>25</v>
      </c>
      <c r="E55" s="28" t="s">
        <v>48</v>
      </c>
      <c r="F55" s="28" t="s">
        <v>47</v>
      </c>
      <c r="G55" s="28" t="s">
        <v>48</v>
      </c>
      <c r="H55" s="28" t="s">
        <v>49</v>
      </c>
      <c r="I55" s="28" t="s">
        <v>47</v>
      </c>
      <c r="J55" s="37" t="s">
        <v>26</v>
      </c>
      <c r="K55" s="29">
        <f>K56</f>
        <v>0</v>
      </c>
      <c r="L55" s="29">
        <f>L56</f>
        <v>0</v>
      </c>
      <c r="N55" s="7"/>
    </row>
    <row r="56" spans="1:14" ht="25.5" hidden="1">
      <c r="A56" s="47">
        <f t="shared" si="4"/>
        <v>42</v>
      </c>
      <c r="B56" s="13" t="s">
        <v>32</v>
      </c>
      <c r="C56" s="13" t="s">
        <v>38</v>
      </c>
      <c r="D56" s="13" t="s">
        <v>25</v>
      </c>
      <c r="E56" s="13" t="s">
        <v>79</v>
      </c>
      <c r="F56" s="13" t="s">
        <v>47</v>
      </c>
      <c r="G56" s="13" t="s">
        <v>79</v>
      </c>
      <c r="H56" s="13" t="s">
        <v>49</v>
      </c>
      <c r="I56" s="13" t="s">
        <v>47</v>
      </c>
      <c r="J56" s="34" t="s">
        <v>63</v>
      </c>
      <c r="K56" s="14">
        <f>K57</f>
        <v>0</v>
      </c>
      <c r="L56" s="14">
        <f>L57</f>
        <v>0</v>
      </c>
      <c r="N56" s="7"/>
    </row>
    <row r="57" spans="1:14" ht="25.5" hidden="1">
      <c r="A57" s="47">
        <f t="shared" si="4"/>
        <v>43</v>
      </c>
      <c r="B57" s="13" t="s">
        <v>32</v>
      </c>
      <c r="C57" s="13" t="s">
        <v>38</v>
      </c>
      <c r="D57" s="13" t="s">
        <v>25</v>
      </c>
      <c r="E57" s="13" t="s">
        <v>79</v>
      </c>
      <c r="F57" s="13" t="s">
        <v>56</v>
      </c>
      <c r="G57" s="13" t="s">
        <v>79</v>
      </c>
      <c r="H57" s="13" t="s">
        <v>49</v>
      </c>
      <c r="I57" s="13" t="s">
        <v>12</v>
      </c>
      <c r="J57" s="34" t="s">
        <v>7</v>
      </c>
      <c r="K57" s="14"/>
      <c r="L57" s="14"/>
      <c r="M57" s="2">
        <v>0</v>
      </c>
      <c r="N57" s="7">
        <f t="shared" si="3"/>
        <v>0</v>
      </c>
    </row>
    <row r="58" spans="1:14" ht="25.5" hidden="1">
      <c r="A58" s="47">
        <f t="shared" si="4"/>
        <v>44</v>
      </c>
      <c r="B58" s="21" t="s">
        <v>32</v>
      </c>
      <c r="C58" s="21" t="s">
        <v>38</v>
      </c>
      <c r="D58" s="21" t="s">
        <v>27</v>
      </c>
      <c r="E58" s="21" t="s">
        <v>48</v>
      </c>
      <c r="F58" s="21" t="s">
        <v>47</v>
      </c>
      <c r="G58" s="21" t="s">
        <v>48</v>
      </c>
      <c r="H58" s="21" t="s">
        <v>49</v>
      </c>
      <c r="I58" s="21" t="s">
        <v>47</v>
      </c>
      <c r="J58" s="33" t="s">
        <v>28</v>
      </c>
      <c r="K58" s="14">
        <f>K59</f>
        <v>0</v>
      </c>
      <c r="L58" s="14">
        <f>L59</f>
        <v>0</v>
      </c>
      <c r="N58" s="7"/>
    </row>
    <row r="59" spans="1:14" ht="25.5" hidden="1">
      <c r="A59" s="47">
        <f t="shared" si="4"/>
        <v>45</v>
      </c>
      <c r="B59" s="13" t="s">
        <v>32</v>
      </c>
      <c r="C59" s="13" t="s">
        <v>38</v>
      </c>
      <c r="D59" s="13" t="s">
        <v>27</v>
      </c>
      <c r="E59" s="13" t="s">
        <v>79</v>
      </c>
      <c r="F59" s="13" t="s">
        <v>47</v>
      </c>
      <c r="G59" s="13" t="s">
        <v>79</v>
      </c>
      <c r="H59" s="13" t="s">
        <v>49</v>
      </c>
      <c r="I59" s="13" t="s">
        <v>12</v>
      </c>
      <c r="J59" s="34" t="s">
        <v>29</v>
      </c>
      <c r="K59" s="14"/>
      <c r="L59" s="14"/>
      <c r="M59" s="2">
        <v>0</v>
      </c>
      <c r="N59" s="7">
        <f t="shared" si="3"/>
        <v>0</v>
      </c>
    </row>
    <row r="60" spans="1:14" ht="12.75" hidden="1">
      <c r="A60" s="47">
        <f t="shared" si="4"/>
        <v>46</v>
      </c>
      <c r="B60" s="21" t="s">
        <v>47</v>
      </c>
      <c r="C60" s="21" t="s">
        <v>39</v>
      </c>
      <c r="D60" s="21" t="s">
        <v>48</v>
      </c>
      <c r="E60" s="21" t="s">
        <v>48</v>
      </c>
      <c r="F60" s="21" t="s">
        <v>47</v>
      </c>
      <c r="G60" s="21" t="s">
        <v>48</v>
      </c>
      <c r="H60" s="21" t="s">
        <v>49</v>
      </c>
      <c r="I60" s="21" t="s">
        <v>47</v>
      </c>
      <c r="J60" s="33" t="s">
        <v>24</v>
      </c>
      <c r="K60" s="14">
        <f aca="true" t="shared" si="5" ref="K60:L63">K61</f>
        <v>0</v>
      </c>
      <c r="L60" s="14">
        <f t="shared" si="5"/>
        <v>0</v>
      </c>
      <c r="N60" s="7"/>
    </row>
    <row r="61" spans="1:14" ht="12.75" hidden="1">
      <c r="A61" s="47">
        <f t="shared" si="4"/>
        <v>47</v>
      </c>
      <c r="B61" s="13" t="s">
        <v>47</v>
      </c>
      <c r="C61" s="13" t="s">
        <v>39</v>
      </c>
      <c r="D61" s="13" t="s">
        <v>80</v>
      </c>
      <c r="E61" s="13" t="s">
        <v>48</v>
      </c>
      <c r="F61" s="13" t="s">
        <v>47</v>
      </c>
      <c r="G61" s="13" t="s">
        <v>48</v>
      </c>
      <c r="H61" s="13" t="s">
        <v>49</v>
      </c>
      <c r="I61" s="13" t="s">
        <v>47</v>
      </c>
      <c r="J61" s="36" t="s">
        <v>20</v>
      </c>
      <c r="K61" s="14">
        <f t="shared" si="5"/>
        <v>0</v>
      </c>
      <c r="L61" s="14">
        <f t="shared" si="5"/>
        <v>0</v>
      </c>
      <c r="N61" s="7"/>
    </row>
    <row r="62" spans="1:14" ht="51" hidden="1">
      <c r="A62" s="47">
        <f t="shared" si="4"/>
        <v>48</v>
      </c>
      <c r="B62" s="13" t="s">
        <v>47</v>
      </c>
      <c r="C62" s="13" t="s">
        <v>39</v>
      </c>
      <c r="D62" s="13" t="s">
        <v>80</v>
      </c>
      <c r="E62" s="13" t="s">
        <v>4</v>
      </c>
      <c r="F62" s="13" t="s">
        <v>47</v>
      </c>
      <c r="G62" s="13" t="s">
        <v>48</v>
      </c>
      <c r="H62" s="13" t="s">
        <v>49</v>
      </c>
      <c r="I62" s="13" t="s">
        <v>50</v>
      </c>
      <c r="J62" s="35" t="s">
        <v>21</v>
      </c>
      <c r="K62" s="14">
        <f t="shared" si="5"/>
        <v>0</v>
      </c>
      <c r="L62" s="14">
        <f t="shared" si="5"/>
        <v>0</v>
      </c>
      <c r="N62" s="7"/>
    </row>
    <row r="63" spans="1:14" ht="76.5" hidden="1">
      <c r="A63" s="47">
        <f t="shared" si="4"/>
        <v>49</v>
      </c>
      <c r="B63" s="13" t="s">
        <v>47</v>
      </c>
      <c r="C63" s="13" t="s">
        <v>39</v>
      </c>
      <c r="D63" s="13" t="s">
        <v>80</v>
      </c>
      <c r="E63" s="13" t="s">
        <v>4</v>
      </c>
      <c r="F63" s="13" t="s">
        <v>84</v>
      </c>
      <c r="G63" s="13" t="s">
        <v>79</v>
      </c>
      <c r="H63" s="13" t="s">
        <v>49</v>
      </c>
      <c r="I63" s="13" t="s">
        <v>50</v>
      </c>
      <c r="J63" s="38" t="s">
        <v>22</v>
      </c>
      <c r="K63" s="14">
        <f t="shared" si="5"/>
        <v>0</v>
      </c>
      <c r="L63" s="14">
        <f t="shared" si="5"/>
        <v>0</v>
      </c>
      <c r="N63" s="7"/>
    </row>
    <row r="64" spans="1:14" ht="76.5" hidden="1">
      <c r="A64" s="47">
        <f t="shared" si="4"/>
        <v>50</v>
      </c>
      <c r="B64" s="13" t="s">
        <v>11</v>
      </c>
      <c r="C64" s="13" t="s">
        <v>39</v>
      </c>
      <c r="D64" s="13" t="s">
        <v>80</v>
      </c>
      <c r="E64" s="13" t="s">
        <v>4</v>
      </c>
      <c r="F64" s="13" t="s">
        <v>84</v>
      </c>
      <c r="G64" s="13" t="s">
        <v>79</v>
      </c>
      <c r="H64" s="13" t="s">
        <v>49</v>
      </c>
      <c r="I64" s="13" t="s">
        <v>50</v>
      </c>
      <c r="J64" s="34" t="s">
        <v>23</v>
      </c>
      <c r="K64" s="14"/>
      <c r="L64" s="14"/>
      <c r="N64" s="7">
        <f>K64-M64</f>
        <v>0</v>
      </c>
    </row>
    <row r="65" spans="1:14" s="9" customFormat="1" ht="15" thickBot="1">
      <c r="A65" s="45"/>
      <c r="B65" s="30"/>
      <c r="C65" s="30"/>
      <c r="D65" s="30"/>
      <c r="E65" s="30"/>
      <c r="F65" s="30"/>
      <c r="G65" s="30"/>
      <c r="H65" s="30"/>
      <c r="I65" s="30"/>
      <c r="J65" s="39" t="s">
        <v>34</v>
      </c>
      <c r="K65" s="31">
        <f>K11+K39+K60</f>
        <v>2957.73</v>
      </c>
      <c r="L65" s="31">
        <f>L11+L39+L60</f>
        <v>3035.5700000000006</v>
      </c>
      <c r="M65" s="2"/>
      <c r="N65" s="7">
        <f>SUM(N11:N64)</f>
        <v>2957.73</v>
      </c>
    </row>
    <row r="66" spans="1:12" ht="12.75">
      <c r="A66" s="46"/>
      <c r="K66" s="2"/>
      <c r="L66" s="2"/>
    </row>
    <row r="67" spans="1:12" ht="12.75">
      <c r="A67" s="46"/>
      <c r="K67" s="2"/>
      <c r="L67" s="2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</sheetData>
  <sheetProtection/>
  <mergeCells count="10">
    <mergeCell ref="L8:L9"/>
    <mergeCell ref="J1:L1"/>
    <mergeCell ref="J2:L2"/>
    <mergeCell ref="J3:L3"/>
    <mergeCell ref="J7:K7"/>
    <mergeCell ref="J8:J9"/>
    <mergeCell ref="K8:K9"/>
    <mergeCell ref="A6:K6"/>
    <mergeCell ref="A8:A9"/>
    <mergeCell ref="B8:I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Марина</cp:lastModifiedBy>
  <cp:lastPrinted>2012-11-13T09:03:25Z</cp:lastPrinted>
  <dcterms:created xsi:type="dcterms:W3CDTF">2009-10-30T03:22:53Z</dcterms:created>
  <dcterms:modified xsi:type="dcterms:W3CDTF">2013-11-13T00:04:50Z</dcterms:modified>
  <cp:category/>
  <cp:version/>
  <cp:contentType/>
  <cp:contentStatus/>
</cp:coreProperties>
</file>